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F:\0-PROJECTS\Active\Rhode Island\EERMC\_Council Meetings\2021\11-Nov\"/>
    </mc:Choice>
  </mc:AlternateContent>
  <xr:revisionPtr revIDLastSave="0" documentId="8_{AC9CE109-5EE9-4ADD-9F22-87FBEDE80E3C}" xr6:coauthVersionLast="47" xr6:coauthVersionMax="47" xr10:uidLastSave="{00000000-0000-0000-0000-000000000000}"/>
  <bookViews>
    <workbookView xWindow="-57710" yWindow="-110" windowWidth="29020" windowHeight="17620" xr2:uid="{20238705-9825-4313-9849-25134FDD25B1}"/>
  </bookViews>
  <sheets>
    <sheet name="Commitments Tracker" sheetId="1" r:id="rId1"/>
  </sheets>
  <externalReferences>
    <externalReference r:id="rId2"/>
  </externalReferences>
  <definedNames>
    <definedName name="_xlnm._FilterDatabase" localSheetId="0" hidden="1">'Commitments Tracker'!$B$3:$H$131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3" i="1" l="1"/>
  <c r="H112" i="1"/>
  <c r="H111" i="1"/>
  <c r="H110" i="1"/>
  <c r="H109" i="1"/>
  <c r="H108" i="1"/>
  <c r="H107" i="1"/>
  <c r="H106" i="1"/>
  <c r="H105" i="1"/>
  <c r="H104" i="1"/>
  <c r="H103" i="1"/>
  <c r="H102" i="1"/>
  <c r="H101" i="1"/>
  <c r="H100" i="1"/>
  <c r="H99" i="1"/>
  <c r="H34" i="1"/>
  <c r="H33" i="1"/>
  <c r="H32" i="1"/>
  <c r="H98" i="1"/>
  <c r="H97" i="1"/>
  <c r="H96" i="1"/>
  <c r="H95" i="1"/>
  <c r="H31" i="1"/>
  <c r="H131" i="1"/>
  <c r="H30" i="1"/>
  <c r="H29" i="1"/>
  <c r="H28" i="1"/>
  <c r="H27" i="1"/>
  <c r="H116" i="1"/>
  <c r="H26" i="1"/>
  <c r="H94" i="1"/>
  <c r="H93" i="1"/>
  <c r="H92" i="1"/>
  <c r="H91" i="1"/>
  <c r="H25" i="1"/>
  <c r="H24" i="1"/>
  <c r="H90" i="1"/>
  <c r="H23" i="1"/>
  <c r="H22" i="1"/>
  <c r="H21" i="1"/>
  <c r="H20" i="1"/>
  <c r="H19" i="1"/>
  <c r="H18" i="1"/>
  <c r="H17" i="1"/>
  <c r="H16" i="1"/>
  <c r="H15" i="1"/>
  <c r="H89" i="1"/>
  <c r="H14" i="1"/>
  <c r="H88" i="1"/>
  <c r="H130" i="1"/>
  <c r="H87" i="1"/>
  <c r="H86" i="1"/>
  <c r="H85" i="1"/>
  <c r="H84" i="1"/>
  <c r="H83" i="1"/>
  <c r="H82" i="1"/>
  <c r="H81" i="1"/>
  <c r="H80" i="1"/>
  <c r="H79" i="1"/>
  <c r="H129" i="1"/>
  <c r="H78" i="1"/>
  <c r="H77" i="1"/>
  <c r="H76" i="1"/>
  <c r="H13" i="1"/>
  <c r="H75" i="1"/>
  <c r="H74" i="1"/>
  <c r="H73" i="1"/>
  <c r="H72" i="1"/>
  <c r="H71" i="1"/>
  <c r="H70" i="1"/>
  <c r="H12" i="1"/>
  <c r="H69" i="1"/>
  <c r="H68" i="1"/>
  <c r="H67" i="1"/>
  <c r="H66" i="1"/>
  <c r="H65" i="1"/>
  <c r="H11" i="1"/>
  <c r="H64" i="1"/>
  <c r="H10" i="1"/>
  <c r="H63" i="1"/>
  <c r="H62" i="1"/>
  <c r="H61" i="1"/>
  <c r="H60" i="1"/>
  <c r="H59" i="1"/>
  <c r="H115" i="1"/>
  <c r="H58" i="1"/>
  <c r="H57" i="1"/>
  <c r="H56" i="1"/>
  <c r="H55" i="1"/>
  <c r="H54" i="1"/>
  <c r="H9" i="1"/>
  <c r="H114" i="1"/>
  <c r="H53" i="1"/>
  <c r="H52" i="1"/>
  <c r="H51" i="1"/>
  <c r="H50" i="1"/>
  <c r="H8" i="1"/>
  <c r="H7" i="1"/>
  <c r="H6" i="1"/>
  <c r="H49" i="1"/>
  <c r="H48" i="1"/>
  <c r="H47" i="1"/>
  <c r="H46" i="1"/>
  <c r="H45" i="1"/>
  <c r="H44" i="1"/>
  <c r="H43" i="1"/>
  <c r="H128" i="1"/>
  <c r="H127" i="1"/>
  <c r="H126" i="1"/>
  <c r="H125" i="1"/>
  <c r="H124" i="1"/>
  <c r="H123" i="1"/>
  <c r="H122" i="1"/>
  <c r="H121" i="1"/>
  <c r="H120" i="1"/>
  <c r="H42" i="1"/>
  <c r="H41" i="1"/>
  <c r="H119" i="1"/>
  <c r="H40" i="1"/>
  <c r="H39" i="1"/>
  <c r="H38" i="1"/>
  <c r="H37" i="1"/>
  <c r="H36" i="1"/>
  <c r="H5" i="1"/>
  <c r="H118" i="1"/>
  <c r="H117" i="1"/>
  <c r="H4" i="1"/>
  <c r="H35" i="1"/>
</calcChain>
</file>

<file path=xl/sharedStrings.xml><?xml version="1.0" encoding="utf-8"?>
<sst xmlns="http://schemas.openxmlformats.org/spreadsheetml/2006/main" count="762" uniqueCount="343">
  <si>
    <t>Sector</t>
  </si>
  <si>
    <t>Program</t>
  </si>
  <si>
    <t>Topic</t>
  </si>
  <si>
    <t>Commitment</t>
  </si>
  <si>
    <t>Commitment Update</t>
  </si>
  <si>
    <t>Status</t>
  </si>
  <si>
    <t>Cross-Cutting</t>
  </si>
  <si>
    <t>N/A</t>
  </si>
  <si>
    <t>Community-Based Initiative</t>
  </si>
  <si>
    <t>In the first quarter of 2021, the Company will recruit Rhode Island municipalities based on opportunities for increases in residential and small business program participation as well as possible active demand response opportunities.</t>
  </si>
  <si>
    <t>In Progress/On Track</t>
  </si>
  <si>
    <t>A continued focus for 2021 will be the promotion of new technologies within the communities such as Wi-Fi Thermostats and active demand response offerings. The Company will target engagement with communities that have larger population of income eligible residential customers. The Company will also consider including locational program incentives to drive increased participation in a measure that may be underrepresented within that community.</t>
  </si>
  <si>
    <t>Completed East Providence end of April 2021. Coordinated EE initiative with municipality (included DR).</t>
  </si>
  <si>
    <t>Complete</t>
  </si>
  <si>
    <t>Small Business project promotions were included in the prior year and an increased focus will be placed on recruiting small business participation in 2021. Specifically, the Company will utilize the “Main Street” approach through which the Company’s lead vendor for the Small Business program will go door to door in the community’s main business district to offer direct install measures on-site and propose larger energy saving opportunities upon a follow up visit.</t>
  </si>
  <si>
    <t>Discussion has not begun with vendor</t>
  </si>
  <si>
    <t>Not Started</t>
  </si>
  <si>
    <t>One of the challenges faced by this initiative is the lack of resources at towns and cities to promote and implement energy efficiency within the communities. One of the ways in which the Company plans to address this is by coordinating efforts with OER’s project, Advancing Energy Efficiency in Underserved Small, Medium and Rural Communities.</t>
  </si>
  <si>
    <t>Building upon the community-based approach stated above, the Company plans to advance this approach by developing new partnerships with other types of organized communities under a new Community Solutions initiative. This will include geographic communities that encompass multiple towns (e.g. Aquidneck Island), industrial and technology parks, and other organized communities such as industry groupings with common end uses (e.g. indoor agriculture).</t>
  </si>
  <si>
    <t>Provided overview of Quonset Development Corp (QDC) partnership to quarterly report as well as updates during sector team meetings.</t>
  </si>
  <si>
    <t>Codes and Standards Support</t>
  </si>
  <si>
    <t>Code Compliance Enhancement Initiative (CCEI) will support compliance with the latest version of the state’s building energy code, which is expected to be updated by early 2021.</t>
  </si>
  <si>
    <t>Code update is still in draft form and expected to be go into effect in early 2022. CCEI starting to prepare based on final draft of code.</t>
  </si>
  <si>
    <t>CCEI will also continue to promote market awareness and uptake of the R.I. Stretch Code, as well as high-level technical support for projects pursuing use of this voluntary standard.</t>
  </si>
  <si>
    <t>CCEI plans to deliver roughly 40 trainings and reach at least 500 participants in 2021.</t>
  </si>
  <si>
    <t>Conditional to the adoption of any new state appliance standards before the end of 2021, the Company will begin monitoring compliance with these standards to gauge the market need for similar industry engagement activities.</t>
  </si>
  <si>
    <t>Had an explortatory meeting with OER on this concept in August.</t>
  </si>
  <si>
    <t>Develop code proposals for RI’s 2021 IECC update cycle to remove any weakening amendments remaining in RI’s 2018 IECC (expected fall 2020)</t>
  </si>
  <si>
    <t>This effort has started (in coordination with MT.12) but is delayed until the new code is finalized, since the weakening amendments are unknown.</t>
  </si>
  <si>
    <t>Develop proactive justification analysis for the “top 10” new provisions in 2021 IECC (weighted toward residential sector where more resistance to these provisions is expected)</t>
  </si>
  <si>
    <t>Delaying the start of this work until the new code is finalized, since the items targeted by this "top 10" are highly dependent on what code sections progress (to unamended 2018 IECC levels) in the current code update process.</t>
  </si>
  <si>
    <t>Develop about 6 new code proposals (expected to focus primarily on existing buildings); revise any unsuccessful proposals from RI’s 2018 IECC update cycle (expected fall 2020)</t>
  </si>
  <si>
    <t>Code proposals are midway through completion.</t>
  </si>
  <si>
    <t>Submit strengthening amendments, including strengthening proposals to RI’s 2021 IECC, as code proposals for the 2024 IECC national code development process</t>
  </si>
  <si>
    <t>Strengthening proposals on track to be submitted in coordination with MA as well as other stakeholders across the country.</t>
  </si>
  <si>
    <t>Develop justification analyses for contested products in the ~20 product ASAP package (e.g. computers and monitors)</t>
  </si>
  <si>
    <t>Will start when added vendor capacity becomes available October 1. Products left out of legislation leave top candidates: air purifiers, high CRI fluorescent lamps</t>
  </si>
  <si>
    <t>Identify opportunities for RI state standards not actively pursued by ASAP or other entities</t>
  </si>
  <si>
    <t>Will start when added vendor capacity becomes available October 1.</t>
  </si>
  <si>
    <t>Provide program data and related information to inform the federal standards review and development process (over 25 products are overdue for updates in addition to U.S. DOE’s regular update cadence)</t>
  </si>
  <si>
    <t>Workforce Development</t>
  </si>
  <si>
    <t>The Company anticipates increasing its workforce development budget to roughly 1 percent of total portfolio expenditures to expand the size and skillset of the efficiency workforce.</t>
  </si>
  <si>
    <t>Removed from Plan</t>
  </si>
  <si>
    <t>The Company will refine efforts to quantify current workforce gaps launched in 2020, including updating analyses amidst economic volatility. Building upon these efforts, the Company will begin forecasting how these gaps are expected to change in future years, which will supplement its retrospective Workforce employment study. Stakeholders such as OER, DPUC, the TWG, and RI’s Dept of Labor &amp; Training will be included in this process.</t>
  </si>
  <si>
    <t>the Company will facilitate training and other professional development opportunities such as mentorship programs.</t>
  </si>
  <si>
    <t>The Company will expand our work with Community colleges, high schools (including vocational and technical schools), and middle schools to steer more candidates toward careers in energy efficiency and leverage existing educational and job training infrastructure within the communities we serve to provide additional support to disadvantaged groups.</t>
  </si>
  <si>
    <t>The Company will support curriculum enhancements, career and technical education (CTE) opportunities, recruitment campaigns relevant to demographically diverse populations (particularly gender, race, ethnicity, language, and income), and other engagement opportunities within schools and communities to promote a steady, lasting, and more equitable pipeline of entrants to the energy efficiency industry.</t>
  </si>
  <si>
    <t>The Company will coordinate with state and local authorities, including the Department of Labor and Training’s Real Jobs Rhode Island program and Rhode Island Department of Education’s PrepareRI initiative, to guide the development and delivery of these efforts and help promote existing solutions to reduce or eliminate duplication of effort and expenditures.</t>
  </si>
  <si>
    <t>In 2021, the Company plans to support Building Operator Certification (BOC) training by holding one Level I BOC class in Rhode Island and one Level II BOC class in Massachusetts.</t>
  </si>
  <si>
    <t>The Online Trade Ally training platform [on Advanced Lighting Systems] was launched in 2019 and will continue in 2021. The platform is managed by a vendor, who will also track participation through the online training platform.</t>
  </si>
  <si>
    <t>Participation</t>
  </si>
  <si>
    <t>In the 2021 Year-End report, the Company will remove any participation overlap to report unique 2021 participants.</t>
  </si>
  <si>
    <t>To be included in year-end report</t>
  </si>
  <si>
    <t>the Company will continue to track participation trends and will again provide a detailed analysis in its 2021 Year-End Report showing additive and cumulative portfolio participation.</t>
  </si>
  <si>
    <t>Heat Pump &amp; Delivered Fuel Policy and Objectives</t>
  </si>
  <si>
    <t>Pending availability of Regional Greenhouse Gas Initiative (RGGI) funds, we plan to combine our delivery pathways and standard air source heat pump (ASHP) incentives with RGGI-fund supported enhanced incentives for delivered fuel displacement in the near term until a more permanent mechanism to support these offerings is possible.</t>
  </si>
  <si>
    <t>The RGGI-Funded ASHP program is active and will be reported to OER quarterly.</t>
  </si>
  <si>
    <t>Power Sector Transformation</t>
  </si>
  <si>
    <t>the Company is working to ensure that the benefits estimated in the Grid Modernization Plan and Advanced Metering Functionality Benefit Cost Analyses (BCA) would constitute a new baseline of savings upon which future energy efficiency goals are based and to ensure energy savings are not double counted. In addition to the calculation of benefits, the Company will also examine any possible overlap of costs.</t>
  </si>
  <si>
    <t>2022 plan/final report</t>
  </si>
  <si>
    <t>Integration with Renewables</t>
  </si>
  <si>
    <t>Working with both internal and external stakeholders, the Company will identify new opportunities to enable the delivery of, and benefits from, integrated energy efficiency and renewable solutions.</t>
  </si>
  <si>
    <t>See quarterly report</t>
  </si>
  <si>
    <t>Equity</t>
  </si>
  <si>
    <t>Beginning in early 2021, the Company will work with OER to start an equity working group to further refine areas of focus.</t>
  </si>
  <si>
    <t>Equity working group completed set of recommendations and incorporated into 2022 plan</t>
  </si>
  <si>
    <t>the Company will initiate several studies to better understand historic customer participation and the extent to which geography, income, homeownership status, and primary language may be different among participants and non-participants (i.e. addresses that have not participated in any Company energy efficiency programs over a defined period of time).</t>
  </si>
  <si>
    <t xml:space="preserve">Equity working group completed set of recommendations and incorporated into 2022 plan. Also customer participant and non-participant studies, as well as the customer profile study to develop offerings targeted at different customer segments. </t>
  </si>
  <si>
    <t>Testing GHG Performance Metrics</t>
  </si>
  <si>
    <t>the Company will develop a methodology for tracking and reporting CO2 equivalents (CO2e) during Q1 and Q2 of 2021, and test the incorporation of this tracking during program year 2021 for full incorporation and reporting out during program year 2022.</t>
  </si>
  <si>
    <t>Included starting in Q2 report</t>
  </si>
  <si>
    <t>Residential</t>
  </si>
  <si>
    <t>Customer Satisfaction</t>
  </si>
  <si>
    <t>The Company will track customer responses and report out on the average satisfaction across tracked programs. The Company will detail progress on the above proposed metrics in its quarterly reports as well as a detailed summary of the results, lessons learned, and any needed improvements in its 2021 Year-End Report to the PUC.</t>
  </si>
  <si>
    <t xml:space="preserve">Q1: Quantitative metrics provided in Q1 report. Qualitative - For direct install, customers would like to see windows and doors. Pre-Weatherization is also something customers expressed interest in for improving the program. </t>
  </si>
  <si>
    <t>EnergyWise Single Family</t>
  </si>
  <si>
    <t>Virtual Home Energy Assessments</t>
  </si>
  <si>
    <t xml:space="preserve">The program is assessing how closely the weatherization scopes developed from a VHEA match conditions, needs of contractors implement the weatherization work, and the cost implications. </t>
  </si>
  <si>
    <t>2021 Q1	HEA Total Completed jobs 836; % of Jobs Changed 77.6%
VHEA Total Completed jobs 528;
% of Jobs Changed 86.0%
 2021 Q2 Total Completed Jobs HEA 1,942 ; % of Jobs Changed 75%
VHEA Total Completed Jobs 1124; % of Jobs Changed 83%</t>
  </si>
  <si>
    <t xml:space="preserve">EnergyWise Single Family  </t>
  </si>
  <si>
    <t>The company is also closely observing customer satisfaction and acceptance of the VHEA as reported on email or postcard customer feedback surveys after each assessment and completed weatherization.</t>
  </si>
  <si>
    <t>VHEA Q1 Percent of respondents that would recommend the program =98%
In person HEA Percent of respondents that would recommend the program =94.4%
Q2 VHEA Percent of respondents that would recommend the program =95.1%
HEA Percent of respondents that would recommend the program =97.1%</t>
  </si>
  <si>
    <t>Pre-Weatherization Barriers</t>
  </si>
  <si>
    <t>Additional research into solutions for pre-weatherization barriers will continue in 2021. National Grid and interested stakeholders are researching external organizations that may offer assistance or funding to remediate some pre-weatherization concerns. The Company will coordinate with these organizations to see if there are opportunities to coordinate efforts to make a more seamless process for customers.</t>
  </si>
  <si>
    <t>Q1: Work began in 2020 with OER facilitated meeting with GHHI. Will circle back to see if there are specific amounts that GHHI has available or if there is information that can be provided to customers with identified pre-wx barriers. Not solely a NG task, but also welcome other stakeholders to provide connections to other organizations providing solutions.
Working on compiling lists of remediation contractors for OER.</t>
  </si>
  <si>
    <t>Smart Plug Assessment</t>
  </si>
  <si>
    <t>A Smart Plug assessment will be added to the suite of EnergyWise services to capture potential savings from customers who “always leave on” their appliances and to build customer engagement around more control over household products.</t>
  </si>
  <si>
    <t xml:space="preserve">Not sure if formal quarterly reporting needed. 
Q1: First step is to work with evaluation to design scope that can quantify savings. Uncertain about progression of this since it will add costs and currently most smart devices do not contribute to savings
Q2 Recommendations
Given the relatively narrow window of opportunity, considering the availability of appropriate appliance loads, the potential savings, and the customer engagement over time, it is not recommended that smart plugs be offered at this time. </t>
  </si>
  <si>
    <t>Not on Track</t>
  </si>
  <si>
    <t>EnergyWise will continue to offer Virtual Home Energy Assessments in 2021</t>
  </si>
  <si>
    <t>Reported in Quarterly report to PUC.</t>
  </si>
  <si>
    <t>Moderate Income Weatherization Incentive</t>
  </si>
  <si>
    <t xml:space="preserve">EnergyWise will continue the 100% weatherization incentive for moderate income customers initiated during COVID-19. Development of a moderate income definition and design of the offering will occur during the first half of 2021, with implementation beginning in Q3. </t>
  </si>
  <si>
    <t>Q1: Moderate Income 100% incentive was not approved by PUC. Would require another filing in 2021. Recommend designing this element in 2021 to be offered in 2022 plan.
Would like to propose using 80% of State Median Income and see if that resonates with equity working group.
Q2 - 2022 RI EEPP includes moderate income offering with 100% incentive for 80% or less of State Median Income.</t>
  </si>
  <si>
    <t>Renter/Landlord Participation</t>
  </si>
  <si>
    <t>The Company will increase marketing to encourage renter and landlord participation in EnergyWise</t>
  </si>
  <si>
    <t>Specific landlord mailing going out to 3,700 customers. Next steps and possible follow-ups will be determined by response rate from initially mailing. 
Q2: Classic home mailer dropped and landlord contacted the company to make sure they could get low-e storm windows for each unit of their triple decker rental units. Mailer had information about 100% landlord incentive, low e storm windows and fridge recycling.</t>
  </si>
  <si>
    <t>Bundled Incentives</t>
  </si>
  <si>
    <t>The Company will design a bundled enhanced incentive that supports customers who commit to comprehensive savings by combining weatherization with another major energy system, such as heating and cooling or hot water heaters. Program design will occur in Q1 and Q2 along with beta testing and optimization and will roll out on a limited basis in Q3 and Q4 to help refine the offers and customers support systems, with full implementation planned for 2022.</t>
  </si>
  <si>
    <t>Initial design leans towards coupon towards next major measure (heating, weatherization, hot water) within this 2021-2023 period. Coupon empowers customer to interalize and take action on efficiency actions. Reduces tracking costs if the coupon is used rather than verifying participation. Next Steps: Determine potential levels for enhanced incentive and whether this could be limited to LMI population.</t>
  </si>
  <si>
    <t>EnergyWise will begin facilitating connections to HVAC and/or electrical contractors if the customer does not have a preferred vendor to assist with pre-weatherization barriers.</t>
  </si>
  <si>
    <t>This was designed to address HVAC barriers such as spillage and electrical certificates for knob and tube for customers that do not have current relationships with contractors. Facilitated pathway to connect customer with contractors.
Investigating working with IES list of HVAC contractors. Rise electricians availabe for knob and tube certificates.</t>
  </si>
  <si>
    <t>Cross-Program Promotion</t>
  </si>
  <si>
    <r>
      <t xml:space="preserve">EnergyWise will continue to work as a source of energy information for other energy savings programs and </t>
    </r>
    <r>
      <rPr>
        <b/>
        <sz val="11"/>
        <color theme="1"/>
        <rFont val="Calibri"/>
        <family val="2"/>
        <scheme val="minor"/>
      </rPr>
      <t>increase customer connections to other programs</t>
    </r>
    <r>
      <rPr>
        <sz val="11"/>
        <color theme="1"/>
        <rFont val="Calibri"/>
        <family val="2"/>
        <scheme val="minor"/>
      </rPr>
      <t>.</t>
    </r>
  </si>
  <si>
    <t>Develop specific metrics for leads to other programs and develop transfer of customer information on regular cadence. Value is not in number of leads since presence and age of equipment determines necessity of lead. Value comes from establishing regular transfer.
Process established to send monthly leads to HVAC vendor for marketing.</t>
  </si>
  <si>
    <t>Home Energy Scores</t>
  </si>
  <si>
    <t>The Company will continue work begun in 2020 to identify companies that use publicly available information to develop initial home energy efficiency scores. In 2020, National Grid will issue a Request for Information to determine the landscape of companies that can provide an energy score based on public data/data mining. This research will help inform opportunities for the program in 2022.</t>
  </si>
  <si>
    <t>RFI was not issued in 2020. Recommend including scoring capacity in EnergyWise RFP issued in 2021.
Draft SOW emailed to OER on 4/19/21.</t>
  </si>
  <si>
    <t>Financing</t>
  </si>
  <si>
    <t>EnergyWise will also research whether residential customers would be interested in an on-bill feature to spread out customer costs associated with energy efficiency upgrades.</t>
  </si>
  <si>
    <t>Question will be included in the non-participant study.
Will be updated when study results are completed.</t>
  </si>
  <si>
    <t>Incentive Design</t>
  </si>
  <si>
    <t>The Company is jointly sponsoring research with other utilities through ESource and ICF to advance the evolution of incentive design through the Incentive Project.</t>
  </si>
  <si>
    <t>Q1 update, Literature review, industry interviews, and non-utility interviews conducted. Beginning customer journey and influence mapping and conjoint survey design.
This is the first year of a three-year study.</t>
  </si>
  <si>
    <t xml:space="preserve">Multifamily  </t>
  </si>
  <si>
    <t>Multifamily Tiered Incentive</t>
  </si>
  <si>
    <t>Continue to examine a tiered incentive approach. In 2021, the Company will continue to explore this opportunity to restructure incentives to increase program attractiveness to more customers.</t>
  </si>
  <si>
    <t>Q1: Working with lead vendor to pilot model with potential MF customers. Our lead vendor performed direct outreach with collateral to previously served qualified customers (those that had assessments done already). This started this in Q3 of 2020 and helped to build a pipeline for 2021. Due to the strong pipelines that were built by the end of Q1 2021, we did not extend the offer but will revisit this model again in Q3 to help build a strong pipeline for 2022 and ensure 2021 goals are achieved.
Q3: Working with the lead vendor on refreshing the offer and collateral for 2022. Goal is to start promoting the offer in Q4 2021 through Q1 2022.</t>
  </si>
  <si>
    <t>Customer choice in the Condo market</t>
  </si>
  <si>
    <t>Provide greater customer choice to the condominium market. In 2021, the Company plans to build on progress made in 2020 by assesing the impact of providing customers with the option to choose their own contractor and examine any further barriers that could be removed to make participation in energy efficiency programs simpler for condominium owners.</t>
  </si>
  <si>
    <t xml:space="preserve">Q1: Lead Vendor has made great progress allowing customers to use their own HVAC vendors. This model will be offered in the ASHP pilot. This will be measured in the quantity of ASHPs that are installed in 2021. The Massachusetts Multifamily program is piloting an open market approach which allows outside contractors to work in the program. We will look at the results of this pilot to gain learning and insight to determine if that change makes sense to incorporate in RI. 
Q3. This year we haven't come across a good candidate for elec ASHP. The Company is going to connect internally to understand how we may be able to leverage HVAC contractors in the state to boost participation and promote the prorgam. </t>
  </si>
  <si>
    <t>Implementation of MF Evaluation Recommendations</t>
  </si>
  <si>
    <r>
      <rPr>
        <b/>
        <sz val="11"/>
        <color theme="1"/>
        <rFont val="Calibri"/>
        <family val="2"/>
        <scheme val="minor"/>
      </rPr>
      <t>Implement recommendations from Multifamily Impact and Process Evaluations.</t>
    </r>
    <r>
      <rPr>
        <sz val="11"/>
        <color theme="1"/>
        <rFont val="Calibri"/>
        <family val="2"/>
        <scheme val="minor"/>
      </rPr>
      <t xml:space="preserve">
1. The Company will work with its multifamily vendor to increase facilitation of health and safety barrier remediation by providing customers with more information about how to complete remediation and how to locate a local remediation contractor.</t>
    </r>
  </si>
  <si>
    <t xml:space="preserve">Working with the lead Vendor on the current process communicated to customers for Pre-Wx remediation steps and resources. If necessary, National Grid will work with lead vendor to update process and resource needs for customers.
Q3. Feedback from our lead vendor suggests that pre-wx barriers are less of a project non-starter for the multifamily program. </t>
  </si>
  <si>
    <r>
      <rPr>
        <b/>
        <sz val="11"/>
        <color theme="1"/>
        <rFont val="Calibri"/>
        <family val="2"/>
        <scheme val="minor"/>
      </rPr>
      <t>Implement recommendations from Multifamily Impact and Process Evaluations.</t>
    </r>
    <r>
      <rPr>
        <sz val="11"/>
        <color theme="1"/>
        <rFont val="Calibri"/>
        <family val="2"/>
        <scheme val="minor"/>
      </rPr>
      <t xml:space="preserve">
2. The Company will also examine whether a pre-weatherization barrier incentive could help customers overcome barriers, and if so, how it should be structured.</t>
    </r>
  </si>
  <si>
    <t xml:space="preserve">Actively offering pre-weatherization barrier incentive to assist customers. </t>
  </si>
  <si>
    <r>
      <rPr>
        <b/>
        <sz val="11"/>
        <color theme="1"/>
        <rFont val="Calibri"/>
        <family val="2"/>
        <scheme val="minor"/>
      </rPr>
      <t>Implement recommendations from Multifamily Impact and Process Evaluations.</t>
    </r>
    <r>
      <rPr>
        <sz val="11"/>
        <color theme="1"/>
        <rFont val="Calibri"/>
        <family val="2"/>
        <scheme val="minor"/>
      </rPr>
      <t xml:space="preserve">
3. The Company will set clearer program expectations with customers by updating language and redesigning the customer energy report and customer sign-up sheet.</t>
    </r>
  </si>
  <si>
    <t>Lead Vendor is actively working on implementing this action.</t>
  </si>
  <si>
    <r>
      <rPr>
        <b/>
        <sz val="11"/>
        <color theme="1"/>
        <rFont val="Calibri"/>
        <family val="2"/>
        <scheme val="minor"/>
      </rPr>
      <t>Implement recommendations from Multifamily Impact and Process Evaluations.</t>
    </r>
    <r>
      <rPr>
        <sz val="11"/>
        <color theme="1"/>
        <rFont val="Calibri"/>
        <family val="2"/>
        <scheme val="minor"/>
      </rPr>
      <t xml:space="preserve">
4. The Company will work to identify the long-term role of virtual energy assessments in multifamily buildings.</t>
    </r>
  </si>
  <si>
    <t>Program has fully vetted the virtual energy assessment concept in MF. Assessments are partial virtual, parital in-person based on the needs of these buildings, which has yielded greater time efficiency for customers and vendor and implemented all health and safety protocols to the extent that in-person work is required.</t>
  </si>
  <si>
    <t>MF Participation</t>
  </si>
  <si>
    <t xml:space="preserve">The Company plans to implement targeted marketing efforts to newly identified five to 20 unit small- and medium-sized multifamily owners, newly identified income eligible properties, and other newly identified properties that have not been served by the program to date. </t>
  </si>
  <si>
    <t>On track but will fully ramp up once the MF census is complete-the intent is to use data from the census to inform this outreach.
Q3. MF Census is on pace to be completed by end of 2021.</t>
  </si>
  <si>
    <t>Beginning in 2020 through 2021, the Company will track and report renter participation when serving condo units.</t>
  </si>
  <si>
    <t xml:space="preserve">Actively tracking this data. Based on the renter data reporting needs our development team is making changes to the tracking system fields to improve the accuracy of renter data. These changes are currently underway. In the meantime, recording renter data is a manual entry in the tracking system which we are working to streamline.
Q3. Field update has been completed to be able to track this data. </t>
  </si>
  <si>
    <t>Research the value of tax incentives. - The company will commit to including tax incentives in its research to understand and identify potential drivers and motivations for increasing customer participation in multifamily programs in future years.</t>
  </si>
  <si>
    <t>Will begin in line with timeline for non-participant study. 
Q3. Worked with OER on exploring potential tax incentive program that Minneapolis has in place however after further research it was not something RI could put in place at this time based on the funding streams necessary. Continuing to look at other options and planning to leverage NP Study insights.</t>
  </si>
  <si>
    <t>Improve customer financing options. In 2021, the Company will explore improvements to the HEAT Loan program that will provide financing options for landlords of both commercially and residentially metered multifamily buildings.</t>
  </si>
  <si>
    <t>Customers have some access to on bill financing options and Ascentium financing. Working to explore further options. 
Q3. Additionally, as noted in R. 22 the Company worked with OER on a potential financing opportunity modeled after a program Mineapolis is doing however, based on the funding streams needed, RI is not set up for such type of program at this point.</t>
  </si>
  <si>
    <t>Marketing</t>
  </si>
  <si>
    <t>Revisit co-branded marketing. The Company commits to internally reevaluate its current guidelines regarding co-branding with the Multifamily program vendor and assess whether these guidelines could be modified to allow wider opportunities for co-branding with the vendor currently in place.</t>
  </si>
  <si>
    <t>There are many legal considerations when thinking about co-branding plus with the PPL sale underway we are not sure what PPL’s legal parameters are around cobranding with an external vendor. They may have similar guidelines to NG but they may be very different. We think it makes the most sense to dig into this more once the sale goes through and we have a better understanding of the guidelines PPL has regarding co-branding.
Last year when we first launched the tiered incentive offer at the end of 2020/beginning 2021 we did co-brand the marketing collateral with RISE and we plan to do that when we relaunch the offer later this year and into the beginning of 2022. Just want to point out that we do see value in cobranding and are doing what we can despite being a bit in limbo with the sale in progress. 
Q3. Going to revisit co-branding after PPL sale in order to better understand PPL's guidelines.</t>
  </si>
  <si>
    <t>Workforce</t>
  </si>
  <si>
    <t>Improve sales acumen of energy auditors. The Company plans to invest in professional development for energy auditors in the Multifamily programs by providing them with sales training in 2021.</t>
  </si>
  <si>
    <t xml:space="preserve">Training was completed in February 2021. This was a joint training with C&amp;I vendors. Ten of our lead vendor’s staff attended the training. Generally, the feedback has been positive and our intention is to offer this as a yearly training. </t>
  </si>
  <si>
    <t xml:space="preserve">Income Eligible Services </t>
  </si>
  <si>
    <t>Income Eligible Discount Rate Enrollment</t>
  </si>
  <si>
    <t>The Company will work to ensure applicable customers are enrolled in the discount rate program, coordinating with National Grid's Consumer Advocacy Team to cross-promote IES offerings when customers enroll in the discount rates to support their ability to access comprehensive, no-cost energy efficiency services. As customers move to the discount rate, the Company proposes to create a welcome package to encourage participation in applicable efficiency programming.</t>
  </si>
  <si>
    <t xml:space="preserve">IES Marketing team completed the  Welcome Package, and has completed two direct mail distributions to a total of 1,069 customers.  
February: 658 (direct mail)
June: 411 (direct mail)
September: TBD
Upcoming distributions will be coordinated with the Company's Auto Enrollment Program. </t>
  </si>
  <si>
    <t>Third-Party Support to CAPs</t>
  </si>
  <si>
    <t>The program will implement a third-party support model to expand CAP capacity to serve customers and ensure greater equity across CAP territories. The Company will take lessons learned from 2020 to develop an RFP for these services in 2021.</t>
  </si>
  <si>
    <t>Strategy for completing 2 - 3 higher density housing units/month:  Compiled a list of 2-4 family units in RI and are working with marketing to develop outreach campaign.  Lead vendor will work to develop budget allocations, by % of budget, for mult-unit properties. 
Based on Hancock reporting we have invoiced the following number of weatherization jobs in 2-4 family homes in 2021:  jan-0, feb-1, mar-12,apr-7, may-11, jun-27</t>
  </si>
  <si>
    <t>Implementation of Process Evaluation</t>
  </si>
  <si>
    <t>National Grid will prioritize the focus on supporting CAPs to promote assessor retention and will regularly track the number of assessors, as well as assessor turnover, as indicators of success.</t>
  </si>
  <si>
    <t xml:space="preserve">Quarterly Reporting (as of Q2): 
BVCAP – 1 Wzn 2 AMP
CAPP   –  3 Wzn 1 AMP
CCAP   –  4 Wzn 1 AMP
EBCAP – 2 Wzn 1 AMP
TCCAP – 5 Wzn 2 AMP
WBCAP – 5 Wzn 2 AMP (3 of 5 wzn in training) 
Contract – 3 Wzn
RISE  - 20 Wzn
2021 Lead Agency began training program in coordination with RIBA to build assessor capacity.
Launch date September 2021. CLEAResult meeting with RIBA  7/15/21 regarding timing of program. </t>
  </si>
  <si>
    <t>Increase the number of customers who complete weatherization. Weatherization data will be collected and utilized to further improve the percentage of customers who weatherize their home.</t>
  </si>
  <si>
    <t>Commitment Update: Quarterly Reporting:
215 Weatherization complete throught June 2021 
List/analysis of WX barriers
1. Triple deckers that have fire/CO2 detectors that are not hard-wired. Code says they have to be wired, so if they aren't then that presents a potentially expensive electrician job that needs to be completed. 
Use of third party to complete WXs is available to support job completions.</t>
  </si>
  <si>
    <t>The Company will track the amount of time assessors spend on each type of assessment (AMP, Weatherization, Comprehensive).</t>
  </si>
  <si>
    <t xml:space="preserve">Type of audit, size/complexity of home, customer interaction and many other factors, impact the length of time to do an audit. The numbers below represent average or scheduled time with the customer, in the customers home. Agency data processing processors differ, the actual time necessary to complete a contractor ready work order varies by agency. 
Level 1 – Lighting &amp; Appliances – Scheduled for 2 – 2.5 hours
Level 2 – Heating &amp; Weatherization – Scheduled for 3-4 hours (full Wx).  
Level 3 – Comprehensive (combine Level 1&amp;2) – Scheduled for 3-4 hours (usually a two-person team)
</t>
  </si>
  <si>
    <t>The Company aims to increase renter participation to effectively improve the equitable share of program resources.</t>
  </si>
  <si>
    <t>IES Program Awareness</t>
  </si>
  <si>
    <t>National Grid will work to increase awareness of the IES Program through coordination and partnership. The Company will coordinate with State and market-based organizations to determine the need and/or benefit of hosting a consortium to continue to find ways to serve IES customers. If determined to be beneficial, the Company will work with stakeholders to organize and host the consortium with a goal of increasing the success of the IES program as well as the many other services available to the community.</t>
  </si>
  <si>
    <t>The RI Equity Working Group was convened in 2021. Representatives from several areas focused on income eligible customers participated in the Group. The RI Community Action Program Leadership (Paul Salera and Rilwan Rilwan Feyisitan, Jr.) represented the CAPs. 
Several recommendations from the Group will serve as steps for improving equity in the IES Program as well as other EE Programs. Examples of recommendations include: Develop multilingual marketing and outreach materials and Hire multilingual staff and partner with trusted leaders who have the same ethnic background and that frequent popular community gathering places.</t>
  </si>
  <si>
    <t>IES Smart Thermostat offering</t>
  </si>
  <si>
    <t>The program will develop a protocol for offering smart thermostats to homes with central AC to improve efficiency and operability and align with ConnectedSolutions when possible.</t>
  </si>
  <si>
    <t>Leverage and adapt the MA smart t-stat program for RI. 
Quarterly Report:
# of participants
List of barriers/customer reluctance.
Barriers include lack of WiFi in some homes, customer interest.</t>
  </si>
  <si>
    <t>The program will develop a new, holistic email marketing strategy that leverages personalization to promote IES, displaying the regionally appropriate CAP agency based on the customer’s service address.</t>
  </si>
  <si>
    <t>Marketing has updated collateral to be personalized by customer and appropriate CAP Agency. Updated collateral is sent out regularly.</t>
  </si>
  <si>
    <t xml:space="preserve">Residential New Construction </t>
  </si>
  <si>
    <t>2020 Zero Energy Pilot Integration</t>
  </si>
  <si>
    <t>In 2021, the Company will integrate the 2020 Zero Energy Pilot components into the primary delivery and incentive offerings of the RNC program.</t>
  </si>
  <si>
    <t>Program materials revised for 2021 and in process of being uploaded to NG website</t>
  </si>
  <si>
    <t>Codes &amp; Standards</t>
  </si>
  <si>
    <t>Program content related to codes and standards will be refreshed to reflect the State’s code update expected in early 2021.</t>
  </si>
  <si>
    <t>Code update now expected in early 2022.</t>
  </si>
  <si>
    <t>Home Energy Reports</t>
  </si>
  <si>
    <t>Implementation of Evaluation Recommendations</t>
  </si>
  <si>
    <t>The Company will adopt 2020 evaluation recommendations to optimize savings, potentially removing new mover cohorts from the program with historically lower energy savings over several years and increasing opportunities to collect email addresses so that eHERs are available and used by more customers.</t>
  </si>
  <si>
    <t xml:space="preserve">Decision made if others agree. May not need to report quarterly.
Conducted scenario analysis with Lead vendor to look at impact of savings and will remove new movers in 2022 thereby increasing potential for a larger wave size for next customer refill. Prevents smaller sized waves such as the new mover group which results in lower savings.
</t>
  </si>
  <si>
    <t>Home Energy Report enhancements</t>
  </si>
  <si>
    <t xml:space="preserve">HER 3.0 will be rolled out in 2021 with several enhancements including new energy insights, new behavioral techniques, and increased "moments of pride" to encourage behavior modification and engagement. </t>
  </si>
  <si>
    <t>Quartelry reporting may not be necessary. Can report that HER 3.0 will go out electronically beginning of May and paper HER 3.0 will follow in a couple of weeks. Updated visuals, neighbor comparisson updated with Efficiency Zone (Note that 1/2 of customers will still receive neighbor comparisson to track customer satisfaction.) Thumbprint sized call outs to self comparisson as well as similar homes.</t>
  </si>
  <si>
    <t xml:space="preserve">Residential Consumer Products </t>
  </si>
  <si>
    <t>ENERGY STAR Retail Products Platform</t>
  </si>
  <si>
    <t>The Company will assess the cost effectiveness of joining the ENERGY STAR Retail Products Platform (ESRPP) in 2021 and join if cost effective.</t>
  </si>
  <si>
    <t>Working to see if this market transformation effort is cost effective.
Have met with NEEA who is managing the program now on behalf of EPA and ICF who manages the data portal. Need to finalize list of proposed products to get quote on data costs.</t>
  </si>
  <si>
    <t>Renter information and particiaption</t>
  </si>
  <si>
    <t>In 2021, the program will develop a baseline of renter information and participation, collecting whether customers are renters on customer mail-in or online rebates.</t>
  </si>
  <si>
    <t>Investigating reporting options. Will provide a first pass of data in Q1 and ongoing if the data is available.
Dehumidifier 37% no response, 60% own, 1% rent; Electric dryer 28% no response, 72% own, 1% rent; Air cleaner  16% NR, 79% own, 5% rent; Room air conditioner 32% NR, 52% own, 16% rent.
Q2 Dehumidifier 31% no response, 68% own, 2% rent; Electric dryer 24% no response, 70% own, 7% rent; Air cleaner  13% NR, 72% own, 15% rent; Room air conditioner 21% NR, 64% own, 15% rent.</t>
  </si>
  <si>
    <t>ENERGY STAR HVAC</t>
  </si>
  <si>
    <t>The HVAC Program will develop a lead generation process in conjunction with the EnergyWise Program. The EnergyWise Lead Vendor will provide regular reports with customer information with respective HVAC recommendations as a way to create lead generation for the HVAC Lead Vendor. The Company will also work with HVAC contractors to educate them around how to further promote incentives to customers.</t>
  </si>
  <si>
    <t xml:space="preserve">WIll coordinate delivery of pertinent information to develop the pipeline for HVAC. Mtg with RISE and CLEAResult at beginning of March to discuss bundling and sharing of data. </t>
  </si>
  <si>
    <t>In 2021, the Company will develop HVAC equipment rebate bundles.</t>
  </si>
  <si>
    <t>See R.08</t>
  </si>
  <si>
    <t>Through enhanced and targeted marketing, the Company will target relevant electric customers with messaging encouraging them to convert to heat pumps.</t>
  </si>
  <si>
    <t>This targeted messaging will be happening through the Home Energy Reports</t>
  </si>
  <si>
    <t>Increase participation</t>
  </si>
  <si>
    <t>Develop a comprehensive program to increase participation in energy efficiency, including training, marketing and approved contractor list.</t>
  </si>
  <si>
    <t xml:space="preserve">Website for Contractor list. Contrators required to participate in supplemental training to remain on list.  file:///C:/Users/rodorl/Downloads/Application%20Form%20(1).pdf
EventBright sight for HVAC Program training opportunities.  www.RIElectricHVAC.eventbrite.com
Weekly newsletter to RI HVAC Contractors/Distributors to market program, provide timely information and develop strategies for increasing participation. 
OER 's training/events email blast. </t>
  </si>
  <si>
    <t>Through the HVAC Contractor taskforce, develop strategies for increasing energy efficiency participation.</t>
  </si>
  <si>
    <t>In September 2021, via the weekly newsletter (see R44), a survey will be offered to contractors to seek insight on how to increase participation.  The survey will include a question to conctrors asking their interest in participating in an advisory group to help to increase sales of program eligible high efficiency heating systems.</t>
  </si>
  <si>
    <t xml:space="preserve">Connected Solutions </t>
  </si>
  <si>
    <t>EV Demand Response</t>
  </si>
  <si>
    <t>In 2021, the Company will offer an electric vehicle-based demand response program to demonstrate cost-effective peak load reduction from EVs for the first time. The goal is to enroll 280 vehicles into the program in the first year.</t>
  </si>
  <si>
    <t>In 2021, the program will develop new initiatives to increase enrollment in smart thermostat-based demand response. This includes integrating the demand response incentive into the National Grid marketplace and integrating enrollment in ConnectedSolutions into the setup process for qualifying thermostats.</t>
  </si>
  <si>
    <t>Enrollments documented in year-end reports. Quarterly not that meaningful since this is a seasonal program and recruitment usually begins in late spring. Can report after summer period.
Marketplace can enroll customers with Google Nest thermostat purchases and Ecobees. Currently this feature is not active.
Q2 July 4th WiFi thermostat promotion on marketplace resulted in over 550 smart thermostats sold. Approximately 20% of those customers signed up for Connected Solutions.</t>
  </si>
  <si>
    <t xml:space="preserve">Commercial &amp; Industrial </t>
  </si>
  <si>
    <t>Large C&amp;I New Construction</t>
  </si>
  <si>
    <t>New Construction Pathways</t>
  </si>
  <si>
    <t>The Company will offer two new pathways, Zero Net Energy Ready (ZNER) and Whole Building Energy Use Intensity to drive deeper, more comprehensive savings by using EUI as a tool.</t>
  </si>
  <si>
    <t>See Q1 report and website: https://www.nationalgridus.com/RI-Business/Energy-Saving-Programs/New-Construction-Major-Renovations</t>
  </si>
  <si>
    <t>The Company will offer technical assistance to building owners and design teams to set EUI goals and assist with modelling projects at various stages of design including comparison to the RI baseline and predicted EUI.</t>
  </si>
  <si>
    <t>No comparison data available yet to report. 
For TA detail see website: https://www.nationalgridus.com/RI-Business/Energy-Saving-Programs/New-Construction-Major-Renovations</t>
  </si>
  <si>
    <t>Modify and Rename Integrated Design pathway to Whole Building Streamlined pathway</t>
  </si>
  <si>
    <t>The Company will modify and rename the Integrated Design pathway the Whole Building Streamlined pathway, which is targeted to small and medium buildings. The goal is to simplify the process by using a streamlined spreadsheet methodology to calculate savings in to increase participation by smaller buildings.</t>
  </si>
  <si>
    <t>The Company will determine the appropriate incentive structure to drive participation in these program pathways (ZNER, Whole Building EUI, Whole Building Streamlined and Systems Approach).</t>
  </si>
  <si>
    <t>See Q1 report and website; https://www.nationalgridus.com/RI-Business/Energy-Saving-Programs/New-Construction-Major-Renovations</t>
  </si>
  <si>
    <t>Incentivize Archetectural Firms</t>
  </si>
  <si>
    <t>The Company plans to determine a pathway to incentivize architectural firms to participate in the American Institute of Architects (AIA) 2030 Challenge. The Company will research an AIA 2030 Challenge offering in 2021 and determine a path forward in 2021-2022.</t>
  </si>
  <si>
    <t>Slipstream researched this opportunity. Recommendation: Incentivize multiple standard certifications and not just 2030 Challenge. (Already offering $3K for certification + $15K in design team incentives)</t>
  </si>
  <si>
    <t>Performance Lighting Plus</t>
  </si>
  <si>
    <t>The precise incentive offerings and requirements for Performance Lighting Plus are still being revised for 2021 in concert with National Grid’s Massachusetts colleagues. The Company will update this offering so that it is easier for customers to proceed along this path, remove inconsistencies, and make updates that reflect changes in the lighting market. The changes will be complete and published no later than Q1 2021.</t>
  </si>
  <si>
    <t>Collaborated with CTeam to propose changes in 2022 plan.</t>
  </si>
  <si>
    <t>Large Commercial Retrofit Program</t>
  </si>
  <si>
    <t>Telecommunications Initiative</t>
  </si>
  <si>
    <t>In 2021, the Company will launch a new Telecommunications Initiative to serve mobile, fiber optic, and cable data companies and their associated infrastructure through technical assistance, project management, and incentives, delivering savings from non-lighting as highlighted in the Market Potential Study.</t>
  </si>
  <si>
    <t>5/5 Initiative launched in Q1. 11 customers have been contacted. Five are in various stages of assessments/audits</t>
  </si>
  <si>
    <t>Custom Fuel Cell Project</t>
  </si>
  <si>
    <t>In 2021, the Company will pursue a custom fuel cell project that will enable the customer to generate on-site electricity and reclaim carbon dioxide for process related needs. The project is currently in the design phase but is expected to be installed by late 2021.</t>
  </si>
  <si>
    <t>Project under pursuit will not proceed in 2021</t>
  </si>
  <si>
    <t>Grocery Initiative</t>
  </si>
  <si>
    <t>New measures will be deployed in 2021 including energy efficient hand dryers, anti-fog film, and adding doors to self-contained refrigerated cases to support “click and collect” customers who purchase their groceries online and pick them up in designated in-store locations.</t>
  </si>
  <si>
    <t>Self-contained refrigeration for "click and collect"  have been added.</t>
  </si>
  <si>
    <t>The Company will provide financing support for small- and medium sized independent grocers through OBR or through an interest buy down mechanism in partnership with third party providers of debt capital.</t>
  </si>
  <si>
    <t>9/4 The Company carved out $200,000 in OBR funds to serve this market. Vendor indicates there is limited interest so far in 2021. No loans issued to date.</t>
  </si>
  <si>
    <t xml:space="preserve">Industrial Initiative </t>
  </si>
  <si>
    <t>The Company will add a digital signature option to the application approval process.</t>
  </si>
  <si>
    <t>Digital signatures already available through RIDAP portal for applications. Also for offer letters and minimum requirements documents.</t>
  </si>
  <si>
    <t>The initiative will increase focus on customers in the 200-400 kW range to encourage greater participation by small- and medium-sized commercial customers.</t>
  </si>
  <si>
    <t xml:space="preserve">EE trainings for all customers at Quonset industrial park, including many SMB customers. 
Considering 2022 Industrial contract revision to better address these customers. </t>
  </si>
  <si>
    <t xml:space="preserve">Lodging Initiative </t>
  </si>
  <si>
    <t>The Company employed an external vendor, who will continue to research important areas of focus such as the savings and best practices for deployment of guest room energy management systems (GREMS), kitchen hood controls, and ozone laundry, so that the Company can capture these opportunities without an unifying vendor.</t>
  </si>
  <si>
    <t>Vendor researched guest-room energy management, ozone laundry, and packaged terminal heat pumps. C&amp;I staff have reviewed research and are determining a path forward for these measures. Vendor research results will be shared after report is finalized.</t>
  </si>
  <si>
    <t>The external vendor will also assist the Company in identifying key attributes of successful future vendors and helping craft a scope of work, as National Grid believes that a vendor can provide better customer experience and deeper savings than approaching individual technologies.</t>
  </si>
  <si>
    <t>The Company has determined that although there may be value in a vendor-driven Lodging initiative, however, the 2022 plan describes proposed actions to better address this sector.</t>
  </si>
  <si>
    <t>Strategic Energy Management Planning</t>
  </si>
  <si>
    <t>In 2021, the Company will ramp up efforts to engage more customers with SEMP initiatives.</t>
  </si>
  <si>
    <t>The Company continues to explore SEMP opportunities and will provide updates if new customers are added.</t>
  </si>
  <si>
    <t>In 2021, educational SEMP customers will have access to specialty services from an energy solutions provider who specializes in campus energy infrastructure from energy efficiency to mechanical/electrical infrastructure needs.</t>
  </si>
  <si>
    <t>See "Pilots, Demonstrations, and Assessments" table in quarterly report</t>
  </si>
  <si>
    <t>Municipal and State Buildings SEMP</t>
  </si>
  <si>
    <t>The SEMP will target a 10% reduction in energy use by the above stated facilities by 2023.</t>
  </si>
  <si>
    <t>To be provided in Q4.</t>
  </si>
  <si>
    <t>The Company will work with multiple State agencies on exterior lighting projects.</t>
  </si>
  <si>
    <t>The Company is working on multiple outdoor lighting projects with the state.</t>
  </si>
  <si>
    <t>Equipment &amp; System Performance Optimization</t>
  </si>
  <si>
    <t>In 2021, the ESPO initiative will include heat exchanger coil cleaning to the prescriptive low-cost tune-up measures.</t>
  </si>
  <si>
    <t>Heat exchanger coil cleaning has been added as a low-cost option.</t>
  </si>
  <si>
    <t>Lighting Designer Incentives (LDI)</t>
  </si>
  <si>
    <t>The Company will create a one-page document that articulates the benefits of hiring a lighting designer that can mailed or emailed to potential new construction or major retrofit customers.</t>
  </si>
  <si>
    <t>Need to speak to marketing about this topic.</t>
  </si>
  <si>
    <t>Extended Care Facilities (Nursing Homes/Assisted Living)</t>
  </si>
  <si>
    <t>As the majority of these facilities are small businesses, the Company will work with the small business vendor and current salesperson to refine the initiative approach in 2021.</t>
  </si>
  <si>
    <t>Complete - Nursing homes are all now MF or SMB</t>
  </si>
  <si>
    <t xml:space="preserve">Farm/Agriculture </t>
  </si>
  <si>
    <t>the Company will explore simplifying the initiative for customers with multiple meter types, including a mix of residential and commercial accounts.</t>
  </si>
  <si>
    <t>The Company has concluded its exploration and determined that altering the tariff structure to support multiple meter types would have an insignificant impact on customer participation.</t>
  </si>
  <si>
    <t>Combined Heat and Power Initiative</t>
  </si>
  <si>
    <t>The Company will provide an additional incentive tier to CHP systems that leverage biogas as a fuel source and add an Optimal Operation and Maintenance Incentive for CHP systems that utilize biogas as a fuel source.</t>
  </si>
  <si>
    <t>Incentive exists already and have been communicated to CHP implementation channels (vendors, internal staff, etc.) through annual meeting and elsewhere. Will updated website in 2022 as part of broader web update.</t>
  </si>
  <si>
    <t>Upstream Lighting</t>
  </si>
  <si>
    <t>2021 will feature increased incentive support for Luminaire Level Lighting Controls (LLLCs).</t>
  </si>
  <si>
    <t>5/5 Promotion began 5/1</t>
  </si>
  <si>
    <t>The Company will increase marketing of all lighting products to small businesses who consume less than 20,000 kWh per year</t>
  </si>
  <si>
    <t>n/a</t>
  </si>
  <si>
    <t xml:space="preserve">Upstream HVAC </t>
  </si>
  <si>
    <t xml:space="preserve">Centrally Ducted Heat Pumps &lt;5.4 tons (Ductless Mini or Multi Split Air Source) will move to the downstream pathway to align with the Massachusetts PA’s. </t>
  </si>
  <si>
    <t>Units &lt;5.4 tons removed from Midstream program if sold after May 1 or application submitted after June 30. RIDAP updated.</t>
  </si>
  <si>
    <t>Small Business Direct Install</t>
  </si>
  <si>
    <t>Non-Lighting Opportunities</t>
  </si>
  <si>
    <t>In 2021, there will be increased focus on non-lighting opportunities, such as hood controls and other HVAC controls.</t>
  </si>
  <si>
    <t>9/10 Will show lighting vs non-lighting savings gross+net in next quarterly report. Will compare to 2020.</t>
  </si>
  <si>
    <t>Gas Weatherization</t>
  </si>
  <si>
    <t>The program will save energy and prepare customers for the future by substantially increasing the amount of gas weatherization provided to small businesses.</t>
  </si>
  <si>
    <t>9/10 Working with SMB vendor to implement gas weatherization in 2021-2022. Site visits have begun.</t>
  </si>
  <si>
    <t>Small Business Lighting</t>
  </si>
  <si>
    <t>The program will work to achieve its goal of 30% percent of installed luminaires and retrofit kits with integrated controls.</t>
  </si>
  <si>
    <t>Tracking in quarterly plan. Developed plan with RI Lighting team (Dan Mellinger, others).</t>
  </si>
  <si>
    <t>Frequently, very small businesses (under 25,000 kWh consumed per year) do not need an energy audit to realize that they can make energy improvements to their spaces. To that end, in 2021 National Grid will run segmented marketing campaigns directed at these customers and local electricians to market the various Upstream energy efficiency products that can be purchased at a discount to decrease energy.</t>
  </si>
  <si>
    <t>9/10 Will update C team on progress. One-time event.
5/5 Finalizing marketing list for ultra micro SMB customers - less than 6,000 kWh</t>
  </si>
  <si>
    <t>Updates to Targeted and Daily Dispatch Programs</t>
  </si>
  <si>
    <t>Ongoing evaluation of summer 2020 performance may generate opportunities to improve the program in 2021, however results are not expected until shortly after the filing of this Plan. The Company will share any proposed program changes resulting from the evaluation with stakeholders prior to implementing changes.</t>
  </si>
  <si>
    <t>Company shared results of summer 2020 DR findings with C-Team during spring deep dive meeting.</t>
  </si>
  <si>
    <t>Energy Storage Initiatives</t>
  </si>
  <si>
    <r>
      <rPr>
        <b/>
        <sz val="11"/>
        <color theme="1"/>
        <rFont val="Calibri"/>
        <family val="2"/>
        <scheme val="minor"/>
      </rPr>
      <t>Coordination with other Company Energy Storage programs.</t>
    </r>
    <r>
      <rPr>
        <sz val="11"/>
        <color theme="1"/>
        <rFont val="Calibri"/>
        <family val="2"/>
        <scheme val="minor"/>
      </rPr>
      <t xml:space="preserve"> The Company is developing two Energy Storage Initiatives in 2021, as detailed in Docket Nos. 4770/4780 Amended Settlement Agreement:
1. One behind-the-meter (BTM) system co-located with a DCFC site, which will consist of an approximate 250 kW two-hour energy storage system, supporting approximately two to six DCFC ports.</t>
    </r>
  </si>
  <si>
    <t>The Company continues to coordinate with the NWA team on BTM and FTM storage systems</t>
  </si>
  <si>
    <r>
      <rPr>
        <b/>
        <sz val="11"/>
        <color theme="1"/>
        <rFont val="Calibri"/>
        <family val="2"/>
        <scheme val="minor"/>
      </rPr>
      <t>Coordination with other Company Energy Storage programs.</t>
    </r>
    <r>
      <rPr>
        <sz val="11"/>
        <color theme="1"/>
        <rFont val="Calibri"/>
        <family val="2"/>
        <scheme val="minor"/>
      </rPr>
      <t xml:space="preserve"> The Company is developing two Energy Storage Initiatives in 2021, as detailed in Docket Nos. 4770/4780 Amended Settlement Agreement:
2. One front-of-the-meter (FTM) storage system, which will consist of an approximate 500 kW three-hour energy storage system for the primary purpose of realizing distribution system value, with the exact storage size and capacity to be determined by system need and location.</t>
    </r>
  </si>
  <si>
    <t>Pilots</t>
  </si>
  <si>
    <t>Gas Demand Response</t>
  </si>
  <si>
    <t>Peak-Period Demand Response (PPDR): For winter 2020/21, the Company expects to increase participation in PPDR by adding one to two new customers on top of the two customers that participated in 2019/20.</t>
  </si>
  <si>
    <t>2020/21 season closed with incentives issued to participating customers</t>
  </si>
  <si>
    <t>New for 2020/21 will be the addition of a performance rating which will be applied to availability payments, providing a measure of customer reliability and limiting payments to poor performers.</t>
  </si>
  <si>
    <t>Demonstrations</t>
  </si>
  <si>
    <t>Enzyme-based HVAC Coil Cleaning</t>
  </si>
  <si>
    <t>The Company will work with sales and marketing to identify three to four customer sites that represent a mix of the above customer types. At the customer sites, the Company will target a mixture of HVAC systems, including condenser coils, fan coils, evaporator coils, and air handers. The Company will contract Blue Box Air to perform its cleaning process at those sites, with identified equipment. The cost of the cleaning process is expected to be significantly lower than efficiency improvements, and the goal will be to compare the cost and benefits of this cleaning process to the relatively well-understood savings associated with conventional pressure washing.</t>
  </si>
  <si>
    <t>Contacted enzyme cleaning vendor and determined appropriate customer types and cooling system sizes. National Grid Sales reps have contacted RI hospital and higher education customers; identifying specific sites to be cleaned. Contacting third-party M&amp;V vendor to develop project metering proposal, then working with the vendor to implement clean process at selected sites.</t>
  </si>
  <si>
    <t>Strategic Energy Management (SEM)/Continuous Energy Improvement (CEI)</t>
  </si>
  <si>
    <t>The Company and its vendor are working closely with the customer cohort to identify energy savings opportunities at their facilities. Savings are derived from a site-specific regression model that considers the host of factors that may influence energy use within a facility. While an increase in capital measures is a frequent and desirable outcome of the SEM process, it is excluded from the ultimate savings reported by the initiative.</t>
  </si>
  <si>
    <t>Savings likely to be claimed in Q4.</t>
  </si>
  <si>
    <t>Network Lighting Controls Plus HVAC</t>
  </si>
  <si>
    <t>Phase II of the demonstration will include up to four customer installations. The goal of the installation will be to investigate the energy and non-energy benefits of projects, pain points in commissioning the projects, and knowledge gaps that may hinder fully realizing expected HVAC savings. Finally, Phase II will recommend if and how this technology can be included in the energy efficiency programs.</t>
  </si>
  <si>
    <t xml:space="preserve">Currently engaged with two customers to scope and plan project and M&amp;V activity.  One customer will look at HVAC interactions only, the other will install both lighting and HVAC integration.  </t>
  </si>
  <si>
    <t>Kitchen Exhaust</t>
  </si>
  <si>
    <t>Phase II will proceed with up to five installations. One university customer is interested in an energy recovery installation. Ideally the other installations can be made at a customer facility with an existing DCV system to better understand the interactive effects of the three measures.</t>
  </si>
  <si>
    <t xml:space="preserve">We have ended the demonstration on the two technologies.  Electrostatic filtration - RI does not have the odor/pollution control policies that require restaurants to have filtration.  Without this requirement the measure does not make energy or economic sense. We were unable to recruite eligible customers after engaging with the vendor, sales teams, and marketing teams.  Energy Recovery - The energy recovery product we had assessed in Phase I of the study became unavailable when the patent holder and manufacturer went their seperate ways.  Delays in engaging and new manufacturer resulted in the project being closed at this time. </t>
  </si>
  <si>
    <t>Smart Valves on Chilled Water Systems</t>
  </si>
  <si>
    <t>The Company will work with sales and marketing to identify three to four customer sites to demonstrate the energy savings of these smart valves. The demonstration will identify target customers for the technology, market barriers and solutions, investigate how smart valves may be used as part of a broader CHW plant optimization project, and potentially make recommendations on energy savings estimates. The demonstration will use the customer installations to identify best practices for installation and commissioning of these products.</t>
  </si>
  <si>
    <t>The company has begun M&amp;V at two facilities and is in the recruting process for a third.  Ideally we would recruit a hospital, but due to the pandemic this may not be a good time for them to engage in a demonstration project.</t>
  </si>
  <si>
    <t>Gas Heat Pumps</t>
  </si>
  <si>
    <t>During the next phase of this demonstration, the Company will pursue three to four customer installations.</t>
  </si>
  <si>
    <t>Given problematic performance and cost-effectiveness issues with gas absorption heat pump technology at commercial-scale sites (as mentioned), screened compression-driven gas engine heat pumps typically used for commercial settings (though typically with larger customers). Interviewing gas engine heat pump manufacturers for a fit with smaller commercial customers.</t>
  </si>
  <si>
    <t>Assessments</t>
  </si>
  <si>
    <t>HVAC Automation for Demand Response</t>
  </si>
  <si>
    <t>The Company will investigate the possible causal link between incentivizing building energy automation, specifically of HVAC systems, in order to evaluate the potential for achieving future DR capacity.</t>
  </si>
  <si>
    <t>HVAC controls vendors have been unresponsive to interview requests; identifying further stakeholders in HVAC curtailment ecosystem to provide further input for the assessment as well as continuing reach-out to other HVAC controls vendor contacts. Plan: Continue interviewing while expanding interviewee scope, compile report of findings.</t>
  </si>
  <si>
    <t>Shared Laundry Facility Clothes Washers and Dryers</t>
  </si>
  <si>
    <t>For this assessment, the Company will further research the feasibility, potential, and possible path forward to create a meaningful intervention. The Company will collaborate, when possible, with other energy efficiency programs who are also investigating this market.</t>
  </si>
  <si>
    <t xml:space="preserve">The company has re-engaged with the topic and reached out to MA and NY programs to discuss the status of their offerings.  </t>
  </si>
  <si>
    <t>Refrigeration Leak Survey and Repair</t>
  </si>
  <si>
    <t>The first focus of this assessment will be to understand current customer practices and regulations around refrigerant leak remediation and the impact of those practices on energy use. After the baseline practice is understood, the Company will estimate overall savings potential for this measure.</t>
  </si>
  <si>
    <t xml:space="preserve">The company has broadly researched the costs and savings related to grocery refrigerant leak detection and repair programs.  The company is planning to move forward with a demonstration project in 2022 given the promising energy and GHG savings. </t>
  </si>
  <si>
    <t>New Air Sealing and Insulation Products</t>
  </si>
  <si>
    <t>The Company will work with the residential implementation vendor to identify several residential single-family sites with a need for improved insulation and will work with the two vendors to deploy their systems at those sites. Six homes in total will participate, two each with the individual technologies and two with both deployed.</t>
  </si>
  <si>
    <t xml:space="preserve">Screened both technologies for cost-effectiveness - limited cost and performance data is available, though interviews with vendors revealed some success with new construction. Retrofit validation and further screening will require in-field testing.
Next Steps: Contacting manufacturers/contractors, recruiting customers for retrofit testing. </t>
  </si>
  <si>
    <t>Solar Inverter Direct Load Control (ConnectedSolutions)</t>
  </si>
  <si>
    <t>The Company will work with some of the inverter manufacturers already in the ConnectedSolutions battery measure to email customers to opt-in to updating their inverter settings.</t>
  </si>
  <si>
    <t>- Finalized the contract with a leading solar inverter manufacturer to provide this service. 
- Updated our webpages to let customer know about this demonstration 
- The inverter manufacturer has sent out emails to ~10% of their RI customers to let the know about this demonstration 
- National Grid has sent emails to all interconnected residential solar customers in RI to let them know about this demonstration 
Next Steps: Customer recruitment, Once recruited make intervening change to customer's inverters.</t>
  </si>
  <si>
    <t>This demonstration will validate cost and performance for gas heat pumps at two to three residential single-family customer sites, as well as two to three multifamily building installations. The demonstration will identify homes with gas furnaces or boilers, installing a mix of heating and heating-plus-cooling systems. Existing gas meters will provide comparison against prior gas consumption; the evaluation of gas heat pump performance in cold temperatures will be crucial.</t>
  </si>
  <si>
    <t xml:space="preserve">Screened with BCR methodology for various residential baselines. Gas heat pumps are not cost-effective for a gas space heating baseline, and only present a reasonable payback period for electric or propane heating baselines, where installing a new gas connection would be costly, and potentially adverse to emissions goals. Some promising gas HP technologies are sized for DHW, which at a lower price point and lower system integration cost could present a better fit for demonstration.
Next Steps: Contacting gas heat pump hot water heater (HPWH) vendors, identifying installation sites including SF and MF </t>
  </si>
  <si>
    <t>Pre-Fab Whole House Energy Refurbishment</t>
  </si>
  <si>
    <t>The primary focus of this assessment will be to understand and baseline the current status of Rhode Island components needed to support whole-home exterior retrofits. After the baseline condition is understood, and if the components and capability exist, the Company will estimate overall savings potential for this measure and roadmap necessary to promote this approach.</t>
  </si>
  <si>
    <t xml:space="preserve">Discussions with RetrofitNY and RMI program managers to understand national activity in this space. Involvement in an ongoing National Grid project in MA to understand customer decision making, barriers, savings and costs associated with real customer projects. </t>
  </si>
  <si>
    <t>Commitments Tracker (Updates provided as of 11/11/2021)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</si>
</sst>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1"/>
      <color theme="0"/>
      <name val="Calibri"/>
      <family val="2"/>
      <scheme val="minor"/>
    </font>
    <font>
      <b/>
      <sz val="16"/>
      <color theme="0"/>
      <name val="Calibri"/>
      <family val="2"/>
      <scheme val="minor"/>
    </font>
    <font>
      <sz val="11"/>
      <color rgb="FF000000"/>
      <name val="Calibri"/>
      <family val="2"/>
    </font>
    <font>
      <sz val="11"/>
      <name val="Calibri"/>
      <family val="2"/>
      <scheme val="minor"/>
    </font>
  </fonts>
  <fills count="5">
    <fill>
      <patternFill patternType="none"/>
    </fill>
    <fill>
      <patternFill patternType="gray125"/>
    </fill>
    <fill>
      <patternFill patternType="solid">
        <fgColor rgb="FF3B8747"/>
        <bgColor indexed="64"/>
      </patternFill>
    </fill>
    <fill>
      <patternFill patternType="solid">
        <fgColor rgb="FF7CBA61"/>
        <bgColor indexed="64"/>
      </patternFill>
    </fill>
    <fill>
      <patternFill patternType="solid">
        <fgColor theme="0"/>
        <bgColor indexed="64"/>
      </patternFill>
    </fill>
  </fills>
  <borders count="15">
    <border>
      <left/>
      <right/>
      <top/>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ck">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ck">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right style="thick">
        <color auto="1"/>
      </right>
      <top style="thin">
        <color auto="1"/>
      </top>
      <bottom style="thick">
        <color auto="1"/>
      </bottom>
      <diagonal/>
    </border>
  </borders>
  <cellStyleXfs count="1">
    <xf numFmtId="0" fontId="0" fillId="0" borderId="0"/>
  </cellStyleXfs>
  <cellXfs count="45">
    <xf numFmtId="0" fontId="0" fillId="0" borderId="0" xfId="0"/>
    <xf numFmtId="0" fontId="3" fillId="2" borderId="1" xfId="0" applyFont="1" applyFill="1" applyBorder="1" applyAlignment="1">
      <alignment horizontal="left"/>
    </xf>
    <xf numFmtId="0" fontId="2" fillId="2" borderId="2" xfId="0" applyFont="1" applyFill="1" applyBorder="1"/>
    <xf numFmtId="0" fontId="2" fillId="2" borderId="3" xfId="0" applyFont="1" applyFill="1" applyBorder="1"/>
    <xf numFmtId="0" fontId="1" fillId="3" borderId="4" xfId="0" applyFont="1" applyFill="1" applyBorder="1" applyAlignment="1">
      <alignment horizontal="left"/>
    </xf>
    <xf numFmtId="0" fontId="1" fillId="3" borderId="5"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0" fillId="0" borderId="7" xfId="0" applyBorder="1" applyAlignment="1">
      <alignment horizontal="left" vertical="center"/>
    </xf>
    <xf numFmtId="0" fontId="0" fillId="0" borderId="7" xfId="0" applyBorder="1" applyAlignment="1">
      <alignment horizontal="left" vertical="center" wrapText="1"/>
    </xf>
    <xf numFmtId="0" fontId="0" fillId="0" borderId="7" xfId="0" applyBorder="1" applyAlignment="1">
      <alignment horizontal="left" vertical="top" wrapText="1"/>
    </xf>
    <xf numFmtId="0" fontId="4" fillId="0" borderId="8" xfId="0" applyFont="1" applyBorder="1" applyAlignment="1" applyProtection="1">
      <alignment horizontal="left" vertical="top" wrapText="1"/>
      <protection locked="0"/>
    </xf>
    <xf numFmtId="0" fontId="0" fillId="0" borderId="8" xfId="0" applyBorder="1" applyAlignment="1" applyProtection="1">
      <alignment horizontal="left" vertical="center"/>
      <protection locked="0"/>
    </xf>
    <xf numFmtId="0" fontId="0" fillId="0" borderId="9" xfId="0" applyBorder="1" applyAlignment="1">
      <alignment horizontal="center" vertical="center"/>
    </xf>
    <xf numFmtId="0" fontId="0" fillId="0" borderId="8" xfId="0" applyBorder="1" applyAlignment="1" applyProtection="1">
      <alignment horizontal="left" vertical="top" wrapText="1"/>
      <protection locked="0"/>
    </xf>
    <xf numFmtId="0" fontId="5" fillId="0" borderId="7" xfId="0" applyFont="1" applyBorder="1" applyAlignment="1">
      <alignment horizontal="left" vertical="center"/>
    </xf>
    <xf numFmtId="0" fontId="5" fillId="0" borderId="7" xfId="0" applyFont="1" applyBorder="1" applyAlignment="1">
      <alignment horizontal="left" vertical="center" wrapText="1"/>
    </xf>
    <xf numFmtId="0" fontId="5" fillId="0" borderId="7" xfId="0" applyFont="1" applyBorder="1" applyAlignment="1">
      <alignment horizontal="left" vertical="top" wrapText="1"/>
    </xf>
    <xf numFmtId="0" fontId="0" fillId="0" borderId="10" xfId="0" applyBorder="1" applyAlignment="1">
      <alignment horizontal="left" vertical="center" wrapText="1"/>
    </xf>
    <xf numFmtId="0" fontId="0" fillId="0" borderId="10" xfId="0" applyBorder="1" applyAlignment="1">
      <alignment horizontal="left" vertical="top" wrapText="1"/>
    </xf>
    <xf numFmtId="14" fontId="0" fillId="0" borderId="7" xfId="0" applyNumberFormat="1" applyBorder="1" applyAlignment="1">
      <alignment horizontal="left" vertical="center"/>
    </xf>
    <xf numFmtId="0" fontId="0" fillId="0" borderId="11" xfId="0" applyBorder="1" applyAlignment="1" applyProtection="1">
      <alignment horizontal="left" vertical="center"/>
      <protection locked="0"/>
    </xf>
    <xf numFmtId="0" fontId="0" fillId="0" borderId="11" xfId="0" applyBorder="1" applyAlignment="1" applyProtection="1">
      <alignment horizontal="left" vertical="top" wrapText="1"/>
      <protection locked="0"/>
    </xf>
    <xf numFmtId="14" fontId="5" fillId="0" borderId="7" xfId="0" applyNumberFormat="1"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1" xfId="0" applyFont="1" applyBorder="1" applyAlignment="1" applyProtection="1">
      <alignment horizontal="left" vertical="center"/>
      <protection locked="0"/>
    </xf>
    <xf numFmtId="0" fontId="4" fillId="0" borderId="11" xfId="0" applyFont="1" applyBorder="1" applyAlignment="1" applyProtection="1">
      <alignment horizontal="left" vertical="top" wrapText="1"/>
      <protection locked="0"/>
    </xf>
    <xf numFmtId="0" fontId="0" fillId="4" borderId="0" xfId="0" applyFill="1"/>
    <xf numFmtId="0" fontId="0" fillId="4" borderId="11" xfId="0" applyFill="1" applyBorder="1" applyAlignment="1" applyProtection="1">
      <alignment horizontal="left" vertical="center"/>
      <protection locked="0"/>
    </xf>
    <xf numFmtId="16" fontId="0" fillId="0" borderId="11" xfId="0" applyNumberFormat="1" applyBorder="1" applyAlignment="1" applyProtection="1">
      <alignment horizontal="left" vertical="top" wrapText="1"/>
      <protection locked="0"/>
    </xf>
    <xf numFmtId="0" fontId="4" fillId="0" borderId="11" xfId="0" applyFont="1" applyBorder="1" applyAlignment="1" applyProtection="1">
      <alignment wrapText="1"/>
      <protection locked="0"/>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wrapText="1"/>
    </xf>
    <xf numFmtId="0" fontId="0" fillId="4" borderId="12" xfId="0" applyFill="1" applyBorder="1" applyAlignment="1">
      <alignment horizontal="left" vertical="center"/>
    </xf>
    <xf numFmtId="0" fontId="0" fillId="0" borderId="10" xfId="0" applyBorder="1" applyAlignment="1">
      <alignment horizontal="left" vertical="center"/>
    </xf>
    <xf numFmtId="0" fontId="0" fillId="4" borderId="12" xfId="0" applyFill="1" applyBorder="1" applyAlignment="1">
      <alignment horizontal="left" vertical="center" wrapText="1"/>
    </xf>
    <xf numFmtId="0" fontId="0" fillId="4" borderId="12" xfId="0" applyFill="1" applyBorder="1" applyAlignment="1">
      <alignment horizontal="left" vertical="top" wrapText="1"/>
    </xf>
    <xf numFmtId="0" fontId="0" fillId="0" borderId="7" xfId="0" applyBorder="1" applyAlignment="1" applyProtection="1">
      <alignment horizontal="left" vertical="top" wrapText="1"/>
      <protection locked="0"/>
    </xf>
    <xf numFmtId="0" fontId="4" fillId="4" borderId="8" xfId="0" applyFont="1" applyFill="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0" fillId="4" borderId="13" xfId="0" applyFill="1" applyBorder="1" applyAlignment="1" applyProtection="1">
      <alignment horizontal="left" vertical="top" wrapText="1"/>
      <protection locked="0"/>
    </xf>
    <xf numFmtId="0" fontId="0" fillId="4" borderId="13" xfId="0" applyFill="1" applyBorder="1" applyAlignment="1" applyProtection="1">
      <alignment horizontal="left" vertical="center"/>
      <protection locked="0"/>
    </xf>
    <xf numFmtId="0" fontId="0" fillId="4" borderId="14" xfId="0"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hnson\Downloads\2021%20RI%20Implementation%20and%20Oversight%20Tracker_V2_04232021%20(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Questions &amp; Requests"/>
      <sheetName val="Commitments Tracker"/>
      <sheetName val="Lookups"/>
      <sheetName val="RFP Tracker"/>
    </sheetNames>
    <sheetDataSet>
      <sheetData sheetId="0"/>
      <sheetData sheetId="1"/>
      <sheetData sheetId="2"/>
      <sheetData sheetId="3">
        <row r="3">
          <cell r="B3" t="str">
            <v>Not Started</v>
          </cell>
          <cell r="C3">
            <v>0</v>
          </cell>
        </row>
        <row r="4">
          <cell r="B4" t="str">
            <v>Not on Track</v>
          </cell>
          <cell r="C4">
            <v>1</v>
          </cell>
        </row>
        <row r="5">
          <cell r="B5" t="str">
            <v>In Progress/On Track</v>
          </cell>
          <cell r="C5">
            <v>2</v>
          </cell>
        </row>
        <row r="6">
          <cell r="B6" t="str">
            <v>Complete</v>
          </cell>
          <cell r="C6">
            <v>3</v>
          </cell>
        </row>
      </sheetData>
      <sheetData sheetId="4"/>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CB816-0CED-4D75-A1FB-57F185D317F3}">
  <sheetPr>
    <tabColor rgb="FF7CBA61"/>
  </sheetPr>
  <dimension ref="A1:J132"/>
  <sheetViews>
    <sheetView showGridLines="0" tabSelected="1" zoomScale="115" zoomScaleNormal="115" workbookViewId="0">
      <pane xSplit="5" ySplit="3" topLeftCell="F4" activePane="bottomRight" state="frozen"/>
      <selection pane="topRight" activeCell="B1" sqref="B1"/>
      <selection pane="bottomLeft" activeCell="A5" sqref="A5"/>
      <selection pane="bottomRight"/>
    </sheetView>
  </sheetViews>
  <sheetFormatPr defaultRowHeight="14.5" x14ac:dyDescent="0.35"/>
  <cols>
    <col min="1" max="1" width="3.453125" customWidth="1"/>
    <col min="2" max="2" width="21.6328125" bestFit="1" customWidth="1"/>
    <col min="3" max="3" width="16.26953125" bestFit="1" customWidth="1"/>
    <col min="4" max="4" width="16" customWidth="1"/>
    <col min="5" max="5" width="46.81640625" customWidth="1"/>
    <col min="6" max="6" width="39.54296875" customWidth="1"/>
    <col min="7" max="7" width="18.453125" bestFit="1" customWidth="1"/>
    <col min="8" max="8" width="12.54296875" bestFit="1" customWidth="1"/>
  </cols>
  <sheetData>
    <row r="1" spans="2:8" ht="15" thickBot="1" x14ac:dyDescent="0.4"/>
    <row r="2" spans="2:8" ht="22" thickTop="1" thickBot="1" x14ac:dyDescent="0.55000000000000004">
      <c r="B2" s="1" t="s">
        <v>342</v>
      </c>
      <c r="C2" s="2"/>
      <c r="D2" s="2"/>
      <c r="E2" s="2"/>
      <c r="F2" s="2"/>
      <c r="G2" s="2"/>
      <c r="H2" s="3"/>
    </row>
    <row r="3" spans="2:8" ht="15" thickBot="1" x14ac:dyDescent="0.4">
      <c r="B3" s="4" t="s">
        <v>0</v>
      </c>
      <c r="C3" s="4" t="s">
        <v>1</v>
      </c>
      <c r="D3" s="4" t="s">
        <v>2</v>
      </c>
      <c r="E3" s="4" t="s">
        <v>3</v>
      </c>
      <c r="F3" s="5" t="s">
        <v>4</v>
      </c>
      <c r="G3" s="6" t="s">
        <v>5</v>
      </c>
      <c r="H3" s="7"/>
    </row>
    <row r="4" spans="2:8" ht="130.5" x14ac:dyDescent="0.35">
      <c r="B4" s="8" t="s">
        <v>6</v>
      </c>
      <c r="C4" s="8" t="s">
        <v>7</v>
      </c>
      <c r="D4" s="9" t="s">
        <v>8</v>
      </c>
      <c r="E4" s="10" t="s">
        <v>11</v>
      </c>
      <c r="F4" s="14" t="s">
        <v>12</v>
      </c>
      <c r="G4" s="12" t="s">
        <v>13</v>
      </c>
      <c r="H4" s="13">
        <f>IFERROR(VLOOKUP(G4,[1]Lookups!$B$3:$C$6,2,FALSE),"")</f>
        <v>3</v>
      </c>
    </row>
    <row r="5" spans="2:8" ht="138.75" customHeight="1" x14ac:dyDescent="0.35">
      <c r="B5" s="8" t="s">
        <v>6</v>
      </c>
      <c r="C5" s="8" t="s">
        <v>7</v>
      </c>
      <c r="D5" s="9" t="s">
        <v>8</v>
      </c>
      <c r="E5" s="10" t="s">
        <v>18</v>
      </c>
      <c r="F5" s="14" t="s">
        <v>19</v>
      </c>
      <c r="G5" s="12" t="s">
        <v>13</v>
      </c>
      <c r="H5" s="13">
        <f>IFERROR(VLOOKUP(G5,[1]Lookups!$B$3:$C$6,2,FALSE),"")</f>
        <v>3</v>
      </c>
    </row>
    <row r="6" spans="2:8" ht="139.5" customHeight="1" x14ac:dyDescent="0.35">
      <c r="B6" s="8" t="s">
        <v>6</v>
      </c>
      <c r="C6" s="8" t="s">
        <v>7</v>
      </c>
      <c r="D6" s="9" t="s">
        <v>63</v>
      </c>
      <c r="E6" s="10" t="s">
        <v>64</v>
      </c>
      <c r="F6" s="14" t="s">
        <v>65</v>
      </c>
      <c r="G6" s="12" t="s">
        <v>13</v>
      </c>
      <c r="H6" s="13">
        <f>IFERROR(VLOOKUP(G6,[1]Lookups!$B$3:$C$6,2,FALSE),"")</f>
        <v>3</v>
      </c>
    </row>
    <row r="7" spans="2:8" ht="110.25" customHeight="1" x14ac:dyDescent="0.35">
      <c r="B7" s="8" t="s">
        <v>6</v>
      </c>
      <c r="C7" s="8" t="s">
        <v>7</v>
      </c>
      <c r="D7" s="9" t="s">
        <v>63</v>
      </c>
      <c r="E7" s="10" t="s">
        <v>66</v>
      </c>
      <c r="F7" s="14" t="s">
        <v>67</v>
      </c>
      <c r="G7" s="12" t="s">
        <v>13</v>
      </c>
      <c r="H7" s="13">
        <f>IFERROR(VLOOKUP(G7,[1]Lookups!$B$3:$C$6,2,FALSE),"")</f>
        <v>3</v>
      </c>
    </row>
    <row r="8" spans="2:8" ht="72.5" x14ac:dyDescent="0.35">
      <c r="B8" s="8" t="s">
        <v>6</v>
      </c>
      <c r="C8" s="8" t="s">
        <v>7</v>
      </c>
      <c r="D8" s="9" t="s">
        <v>68</v>
      </c>
      <c r="E8" s="10" t="s">
        <v>69</v>
      </c>
      <c r="F8" s="14" t="s">
        <v>70</v>
      </c>
      <c r="G8" s="12" t="s">
        <v>13</v>
      </c>
      <c r="H8" s="13">
        <f>IFERROR(VLOOKUP(G8,[1]Lookups!$B$3:$C$6,2,FALSE),"")</f>
        <v>3</v>
      </c>
    </row>
    <row r="9" spans="2:8" ht="43.5" x14ac:dyDescent="0.35">
      <c r="B9" s="20" t="s">
        <v>71</v>
      </c>
      <c r="C9" s="9" t="s">
        <v>79</v>
      </c>
      <c r="D9" s="9" t="s">
        <v>76</v>
      </c>
      <c r="E9" s="10" t="s">
        <v>89</v>
      </c>
      <c r="F9" s="14" t="s">
        <v>90</v>
      </c>
      <c r="G9" s="12" t="s">
        <v>13</v>
      </c>
      <c r="H9" s="13">
        <f>IFERROR(VLOOKUP(G9,[1]Lookups!$B$3:$C$6,2,FALSE),"")</f>
        <v>3</v>
      </c>
    </row>
    <row r="10" spans="2:8" ht="63.5" customHeight="1" x14ac:dyDescent="0.35">
      <c r="B10" s="20" t="s">
        <v>71</v>
      </c>
      <c r="C10" s="9" t="s">
        <v>114</v>
      </c>
      <c r="D10" s="9" t="s">
        <v>121</v>
      </c>
      <c r="E10" s="10" t="s">
        <v>124</v>
      </c>
      <c r="F10" s="14" t="s">
        <v>125</v>
      </c>
      <c r="G10" s="12" t="s">
        <v>13</v>
      </c>
      <c r="H10" s="13">
        <f>IFERROR(VLOOKUP(G10,[1]Lookups!$B$3:$C$6,2,FALSE),"")</f>
        <v>3</v>
      </c>
    </row>
    <row r="11" spans="2:8" ht="35.5" customHeight="1" x14ac:dyDescent="0.35">
      <c r="B11" s="20" t="s">
        <v>71</v>
      </c>
      <c r="C11" s="9" t="s">
        <v>114</v>
      </c>
      <c r="D11" s="9" t="s">
        <v>121</v>
      </c>
      <c r="E11" s="10" t="s">
        <v>128</v>
      </c>
      <c r="F11" s="14" t="s">
        <v>129</v>
      </c>
      <c r="G11" s="12" t="s">
        <v>13</v>
      </c>
      <c r="H11" s="13">
        <f>IFERROR(VLOOKUP(G11,[1]Lookups!$B$3:$C$6,2,FALSE),"")</f>
        <v>3</v>
      </c>
    </row>
    <row r="12" spans="2:8" ht="87" x14ac:dyDescent="0.35">
      <c r="B12" s="20" t="s">
        <v>71</v>
      </c>
      <c r="C12" s="9" t="s">
        <v>114</v>
      </c>
      <c r="D12" s="9" t="s">
        <v>142</v>
      </c>
      <c r="E12" s="10" t="s">
        <v>143</v>
      </c>
      <c r="F12" s="14" t="s">
        <v>144</v>
      </c>
      <c r="G12" s="12" t="s">
        <v>13</v>
      </c>
      <c r="H12" s="13">
        <f>IFERROR(VLOOKUP(G12,[1]Lookups!$B$3:$C$6,2,FALSE),"")</f>
        <v>3</v>
      </c>
    </row>
    <row r="13" spans="2:8" ht="232" x14ac:dyDescent="0.35">
      <c r="B13" s="20" t="s">
        <v>71</v>
      </c>
      <c r="C13" s="9" t="s">
        <v>145</v>
      </c>
      <c r="D13" s="9" t="s">
        <v>160</v>
      </c>
      <c r="E13" s="10" t="s">
        <v>161</v>
      </c>
      <c r="F13" s="14" t="s">
        <v>162</v>
      </c>
      <c r="G13" s="12" t="s">
        <v>13</v>
      </c>
      <c r="H13" s="13">
        <f>IFERROR(VLOOKUP(G13,[1]Lookups!$B$3:$C$6,2,FALSE),"")</f>
        <v>3</v>
      </c>
    </row>
    <row r="14" spans="2:8" ht="58" x14ac:dyDescent="0.35">
      <c r="B14" s="8" t="s">
        <v>206</v>
      </c>
      <c r="C14" s="9" t="s">
        <v>207</v>
      </c>
      <c r="D14" s="9" t="s">
        <v>208</v>
      </c>
      <c r="E14" s="10" t="s">
        <v>209</v>
      </c>
      <c r="F14" s="14" t="s">
        <v>210</v>
      </c>
      <c r="G14" s="12" t="s">
        <v>13</v>
      </c>
      <c r="H14" s="13">
        <f>IFERROR(VLOOKUP(G14,[1]Lookups!$B$3:$C$6,2,FALSE),"")</f>
        <v>3</v>
      </c>
    </row>
    <row r="15" spans="2:8" ht="101.5" x14ac:dyDescent="0.35">
      <c r="B15" s="8" t="s">
        <v>206</v>
      </c>
      <c r="C15" s="9" t="s">
        <v>207</v>
      </c>
      <c r="D15" s="9" t="s">
        <v>213</v>
      </c>
      <c r="E15" s="10" t="s">
        <v>214</v>
      </c>
      <c r="F15" s="14" t="s">
        <v>210</v>
      </c>
      <c r="G15" s="12" t="s">
        <v>13</v>
      </c>
      <c r="H15" s="13">
        <f>IFERROR(VLOOKUP(G15,[1]Lookups!$B$3:$C$6,2,FALSE),"")</f>
        <v>3</v>
      </c>
    </row>
    <row r="16" spans="2:8" ht="58" x14ac:dyDescent="0.35">
      <c r="B16" s="8" t="s">
        <v>206</v>
      </c>
      <c r="C16" s="9" t="s">
        <v>207</v>
      </c>
      <c r="D16" s="9" t="s">
        <v>111</v>
      </c>
      <c r="E16" s="10" t="s">
        <v>215</v>
      </c>
      <c r="F16" s="14" t="s">
        <v>216</v>
      </c>
      <c r="G16" s="12" t="s">
        <v>13</v>
      </c>
      <c r="H16" s="13">
        <f>IFERROR(VLOOKUP(G16,[1]Lookups!$B$3:$C$6,2,FALSE),"")</f>
        <v>3</v>
      </c>
    </row>
    <row r="17" spans="2:8" ht="87" x14ac:dyDescent="0.35">
      <c r="B17" s="8" t="s">
        <v>206</v>
      </c>
      <c r="C17" s="9" t="s">
        <v>207</v>
      </c>
      <c r="D17" s="9" t="s">
        <v>217</v>
      </c>
      <c r="E17" s="10" t="s">
        <v>218</v>
      </c>
      <c r="F17" s="14" t="s">
        <v>219</v>
      </c>
      <c r="G17" s="12" t="s">
        <v>13</v>
      </c>
      <c r="H17" s="13">
        <f>IFERROR(VLOOKUP(G17,[1]Lookups!$B$3:$C$6,2,FALSE),"")</f>
        <v>3</v>
      </c>
    </row>
    <row r="18" spans="2:8" ht="116" x14ac:dyDescent="0.35">
      <c r="B18" s="8" t="s">
        <v>206</v>
      </c>
      <c r="C18" s="9" t="s">
        <v>207</v>
      </c>
      <c r="D18" s="9" t="s">
        <v>220</v>
      </c>
      <c r="E18" s="10" t="s">
        <v>221</v>
      </c>
      <c r="F18" s="14" t="s">
        <v>222</v>
      </c>
      <c r="G18" s="12" t="s">
        <v>13</v>
      </c>
      <c r="H18" s="13">
        <f>IFERROR(VLOOKUP(G18,[1]Lookups!$B$3:$C$6,2,FALSE),"")</f>
        <v>3</v>
      </c>
    </row>
    <row r="19" spans="2:8" ht="101.5" x14ac:dyDescent="0.35">
      <c r="B19" s="8" t="s">
        <v>206</v>
      </c>
      <c r="C19" s="9" t="s">
        <v>223</v>
      </c>
      <c r="D19" s="9" t="s">
        <v>224</v>
      </c>
      <c r="E19" s="10" t="s">
        <v>225</v>
      </c>
      <c r="F19" s="14" t="s">
        <v>226</v>
      </c>
      <c r="G19" s="12" t="s">
        <v>13</v>
      </c>
      <c r="H19" s="13">
        <f>IFERROR(VLOOKUP(G19,[1]Lookups!$B$3:$C$6,2,FALSE),"")</f>
        <v>3</v>
      </c>
    </row>
    <row r="20" spans="2:8" ht="72.5" x14ac:dyDescent="0.35">
      <c r="B20" s="8" t="s">
        <v>206</v>
      </c>
      <c r="C20" s="9" t="s">
        <v>223</v>
      </c>
      <c r="D20" s="9" t="s">
        <v>227</v>
      </c>
      <c r="E20" s="10" t="s">
        <v>228</v>
      </c>
      <c r="F20" s="41" t="s">
        <v>229</v>
      </c>
      <c r="G20" s="12" t="s">
        <v>13</v>
      </c>
      <c r="H20" s="13">
        <f>IFERROR(VLOOKUP(G20,[1]Lookups!$B$3:$C$6,2,FALSE),"")</f>
        <v>3</v>
      </c>
    </row>
    <row r="21" spans="2:8" ht="87" x14ac:dyDescent="0.35">
      <c r="B21" s="8" t="s">
        <v>206</v>
      </c>
      <c r="C21" s="9" t="s">
        <v>223</v>
      </c>
      <c r="D21" s="9" t="s">
        <v>230</v>
      </c>
      <c r="E21" s="10" t="s">
        <v>231</v>
      </c>
      <c r="F21" s="39" t="s">
        <v>232</v>
      </c>
      <c r="G21" s="12" t="s">
        <v>13</v>
      </c>
      <c r="H21" s="13">
        <f>IFERROR(VLOOKUP(G21,[1]Lookups!$B$3:$C$6,2,FALSE),"")</f>
        <v>3</v>
      </c>
    </row>
    <row r="22" spans="2:8" ht="58" x14ac:dyDescent="0.35">
      <c r="B22" s="8" t="s">
        <v>206</v>
      </c>
      <c r="C22" s="9" t="s">
        <v>223</v>
      </c>
      <c r="D22" s="9" t="s">
        <v>230</v>
      </c>
      <c r="E22" s="10" t="s">
        <v>233</v>
      </c>
      <c r="F22" s="39" t="s">
        <v>234</v>
      </c>
      <c r="G22" s="12" t="s">
        <v>13</v>
      </c>
      <c r="H22" s="13">
        <f>IFERROR(VLOOKUP(G22,[1]Lookups!$B$3:$C$6,2,FALSE),"")</f>
        <v>3</v>
      </c>
    </row>
    <row r="23" spans="2:8" ht="58" x14ac:dyDescent="0.35">
      <c r="B23" s="8" t="s">
        <v>206</v>
      </c>
      <c r="C23" s="9" t="s">
        <v>223</v>
      </c>
      <c r="D23" s="9" t="s">
        <v>235</v>
      </c>
      <c r="E23" s="10" t="s">
        <v>236</v>
      </c>
      <c r="F23" s="41" t="s">
        <v>237</v>
      </c>
      <c r="G23" s="12" t="s">
        <v>13</v>
      </c>
      <c r="H23" s="13">
        <f>IFERROR(VLOOKUP(G23,[1]Lookups!$B$3:$C$6,2,FALSE),"")</f>
        <v>3</v>
      </c>
    </row>
    <row r="24" spans="2:8" ht="101.5" x14ac:dyDescent="0.35">
      <c r="B24" s="8" t="s">
        <v>206</v>
      </c>
      <c r="C24" s="9" t="s">
        <v>223</v>
      </c>
      <c r="D24" s="9" t="s">
        <v>240</v>
      </c>
      <c r="E24" s="10" t="s">
        <v>241</v>
      </c>
      <c r="F24" s="39" t="s">
        <v>242</v>
      </c>
      <c r="G24" s="12" t="s">
        <v>13</v>
      </c>
      <c r="H24" s="13">
        <f>IFERROR(VLOOKUP(G24,[1]Lookups!$B$3:$C$6,2,FALSE),"")</f>
        <v>3</v>
      </c>
    </row>
    <row r="25" spans="2:8" ht="87" x14ac:dyDescent="0.35">
      <c r="B25" s="8" t="s">
        <v>206</v>
      </c>
      <c r="C25" s="9" t="s">
        <v>223</v>
      </c>
      <c r="D25" s="9" t="s">
        <v>240</v>
      </c>
      <c r="E25" s="10" t="s">
        <v>243</v>
      </c>
      <c r="F25" s="39" t="s">
        <v>244</v>
      </c>
      <c r="G25" s="12" t="s">
        <v>13</v>
      </c>
      <c r="H25" s="13">
        <f>IFERROR(VLOOKUP(G25,[1]Lookups!$B$3:$C$6,2,FALSE),"")</f>
        <v>3</v>
      </c>
    </row>
    <row r="26" spans="2:8" ht="58" x14ac:dyDescent="0.35">
      <c r="B26" s="8" t="s">
        <v>206</v>
      </c>
      <c r="C26" s="9" t="s">
        <v>223</v>
      </c>
      <c r="D26" s="9" t="s">
        <v>255</v>
      </c>
      <c r="E26" s="10" t="s">
        <v>256</v>
      </c>
      <c r="F26" s="11" t="s">
        <v>257</v>
      </c>
      <c r="G26" s="12" t="s">
        <v>13</v>
      </c>
      <c r="H26" s="13">
        <f>IFERROR(VLOOKUP(G26,[1]Lookups!$B$3:$C$6,2,FALSE),"")</f>
        <v>3</v>
      </c>
    </row>
    <row r="27" spans="2:8" ht="58" x14ac:dyDescent="0.35">
      <c r="B27" s="8" t="s">
        <v>206</v>
      </c>
      <c r="C27" s="9" t="s">
        <v>223</v>
      </c>
      <c r="D27" s="9" t="s">
        <v>261</v>
      </c>
      <c r="E27" s="10" t="s">
        <v>262</v>
      </c>
      <c r="F27" s="14" t="s">
        <v>263</v>
      </c>
      <c r="G27" s="12" t="s">
        <v>13</v>
      </c>
      <c r="H27" s="13">
        <f>IFERROR(VLOOKUP(G27,[1]Lookups!$B$3:$C$6,2,FALSE),"")</f>
        <v>3</v>
      </c>
    </row>
    <row r="28" spans="2:8" ht="72.5" x14ac:dyDescent="0.35">
      <c r="B28" s="8" t="s">
        <v>206</v>
      </c>
      <c r="C28" s="9" t="s">
        <v>223</v>
      </c>
      <c r="D28" s="9" t="s">
        <v>264</v>
      </c>
      <c r="E28" s="10" t="s">
        <v>265</v>
      </c>
      <c r="F28" s="11" t="s">
        <v>266</v>
      </c>
      <c r="G28" s="12" t="s">
        <v>13</v>
      </c>
      <c r="H28" s="13">
        <f>IFERROR(VLOOKUP(G28,[1]Lookups!$B$3:$C$6,2,FALSE),"")</f>
        <v>3</v>
      </c>
    </row>
    <row r="29" spans="2:8" ht="87" x14ac:dyDescent="0.35">
      <c r="B29" s="8" t="s">
        <v>206</v>
      </c>
      <c r="C29" s="9" t="s">
        <v>223</v>
      </c>
      <c r="D29" s="9" t="s">
        <v>267</v>
      </c>
      <c r="E29" s="10" t="s">
        <v>268</v>
      </c>
      <c r="F29" s="40" t="s">
        <v>269</v>
      </c>
      <c r="G29" s="12" t="s">
        <v>13</v>
      </c>
      <c r="H29" s="13">
        <f>IFERROR(VLOOKUP(G29,[1]Lookups!$B$3:$C$6,2,FALSE),"")</f>
        <v>3</v>
      </c>
    </row>
    <row r="30" spans="2:8" ht="29" x14ac:dyDescent="0.35">
      <c r="B30" s="8" t="s">
        <v>206</v>
      </c>
      <c r="C30" s="9" t="s">
        <v>223</v>
      </c>
      <c r="D30" s="9" t="s">
        <v>270</v>
      </c>
      <c r="E30" s="10" t="s">
        <v>271</v>
      </c>
      <c r="F30" s="14" t="s">
        <v>272</v>
      </c>
      <c r="G30" s="12" t="s">
        <v>13</v>
      </c>
      <c r="H30" s="13">
        <f>IFERROR(VLOOKUP(G30,[1]Lookups!$B$3:$C$6,2,FALSE),"")</f>
        <v>3</v>
      </c>
    </row>
    <row r="31" spans="2:8" ht="43.5" x14ac:dyDescent="0.35">
      <c r="B31" s="8" t="s">
        <v>206</v>
      </c>
      <c r="C31" s="9" t="s">
        <v>223</v>
      </c>
      <c r="D31" s="9" t="s">
        <v>275</v>
      </c>
      <c r="E31" s="10" t="s">
        <v>276</v>
      </c>
      <c r="F31" s="14" t="s">
        <v>277</v>
      </c>
      <c r="G31" s="12" t="s">
        <v>13</v>
      </c>
      <c r="H31" s="13">
        <f>IFERROR(VLOOKUP(G31,[1]Lookups!$B$3:$C$6,2,FALSE),"")</f>
        <v>3</v>
      </c>
    </row>
    <row r="32" spans="2:8" ht="58" customHeight="1" x14ac:dyDescent="0.35">
      <c r="B32" s="8" t="s">
        <v>206</v>
      </c>
      <c r="C32" s="9" t="s">
        <v>201</v>
      </c>
      <c r="D32" s="9" t="s">
        <v>290</v>
      </c>
      <c r="E32" s="10" t="s">
        <v>291</v>
      </c>
      <c r="F32" s="11" t="s">
        <v>292</v>
      </c>
      <c r="G32" s="12" t="s">
        <v>13</v>
      </c>
      <c r="H32" s="13">
        <f>IFERROR(VLOOKUP(G32,[1]Lookups!$B$3:$C$6,2,FALSE),"")</f>
        <v>3</v>
      </c>
    </row>
    <row r="33" spans="2:8" ht="130.5" x14ac:dyDescent="0.35">
      <c r="B33" s="8" t="s">
        <v>206</v>
      </c>
      <c r="C33" s="9" t="s">
        <v>201</v>
      </c>
      <c r="D33" s="9" t="s">
        <v>293</v>
      </c>
      <c r="E33" s="10" t="s">
        <v>294</v>
      </c>
      <c r="F33" s="11" t="s">
        <v>295</v>
      </c>
      <c r="G33" s="12" t="s">
        <v>13</v>
      </c>
      <c r="H33" s="13">
        <f>IFERROR(VLOOKUP(G33,[1]Lookups!$B$3:$C$6,2,FALSE),"")</f>
        <v>3</v>
      </c>
    </row>
    <row r="34" spans="2:8" ht="116.25" customHeight="1" x14ac:dyDescent="0.35">
      <c r="B34" s="8" t="s">
        <v>206</v>
      </c>
      <c r="C34" s="9" t="s">
        <v>201</v>
      </c>
      <c r="D34" s="9" t="s">
        <v>293</v>
      </c>
      <c r="E34" s="10" t="s">
        <v>296</v>
      </c>
      <c r="F34" s="11" t="s">
        <v>295</v>
      </c>
      <c r="G34" s="12" t="s">
        <v>13</v>
      </c>
      <c r="H34" s="13">
        <f>IFERROR(VLOOKUP(G34,[1]Lookups!$B$3:$C$6,2,FALSE),"")</f>
        <v>3</v>
      </c>
    </row>
    <row r="35" spans="2:8" ht="72.5" x14ac:dyDescent="0.35">
      <c r="B35" s="8" t="s">
        <v>6</v>
      </c>
      <c r="C35" s="8" t="s">
        <v>7</v>
      </c>
      <c r="D35" s="9" t="s">
        <v>8</v>
      </c>
      <c r="E35" s="10" t="s">
        <v>9</v>
      </c>
      <c r="F35" s="11"/>
      <c r="G35" s="12" t="s">
        <v>10</v>
      </c>
      <c r="H35" s="13">
        <f>IFERROR(VLOOKUP(G35,[1]Lookups!$B$3:$C$6,2,FALSE),"")</f>
        <v>2</v>
      </c>
    </row>
    <row r="36" spans="2:8" ht="58" x14ac:dyDescent="0.35">
      <c r="B36" s="8" t="s">
        <v>6</v>
      </c>
      <c r="C36" s="8" t="s">
        <v>7</v>
      </c>
      <c r="D36" s="9" t="s">
        <v>20</v>
      </c>
      <c r="E36" s="10" t="s">
        <v>21</v>
      </c>
      <c r="F36" s="14" t="s">
        <v>22</v>
      </c>
      <c r="G36" s="12" t="s">
        <v>10</v>
      </c>
      <c r="H36" s="13">
        <f>IFERROR(VLOOKUP(G36,[1]Lookups!$B$3:$C$6,2,FALSE),"")</f>
        <v>2</v>
      </c>
    </row>
    <row r="37" spans="2:8" ht="58" x14ac:dyDescent="0.35">
      <c r="B37" s="36" t="s">
        <v>6</v>
      </c>
      <c r="C37" s="36" t="s">
        <v>7</v>
      </c>
      <c r="D37" s="18" t="s">
        <v>20</v>
      </c>
      <c r="E37" s="19" t="s">
        <v>23</v>
      </c>
      <c r="F37" s="14"/>
      <c r="G37" s="12" t="s">
        <v>10</v>
      </c>
      <c r="H37" s="13">
        <f>IFERROR(VLOOKUP(G37,[1]Lookups!$B$3:$C$6,2,FALSE),"")</f>
        <v>2</v>
      </c>
    </row>
    <row r="38" spans="2:8" ht="43.5" x14ac:dyDescent="0.35">
      <c r="B38" s="8" t="s">
        <v>6</v>
      </c>
      <c r="C38" s="8" t="s">
        <v>7</v>
      </c>
      <c r="D38" s="18" t="s">
        <v>20</v>
      </c>
      <c r="E38" s="19" t="s">
        <v>24</v>
      </c>
      <c r="F38" s="14"/>
      <c r="G38" s="12" t="s">
        <v>10</v>
      </c>
      <c r="H38" s="13">
        <f>IFERROR(VLOOKUP(G38,[1]Lookups!$B$3:$C$6,2,FALSE),"")</f>
        <v>2</v>
      </c>
    </row>
    <row r="39" spans="2:8" ht="72.5" x14ac:dyDescent="0.35">
      <c r="B39" s="8" t="s">
        <v>6</v>
      </c>
      <c r="C39" s="8" t="s">
        <v>7</v>
      </c>
      <c r="D39" s="18" t="s">
        <v>20</v>
      </c>
      <c r="E39" s="10" t="s">
        <v>25</v>
      </c>
      <c r="F39" s="14" t="s">
        <v>26</v>
      </c>
      <c r="G39" s="21" t="s">
        <v>10</v>
      </c>
      <c r="H39" s="13">
        <f>IFERROR(VLOOKUP(G39,[1]Lookups!$B$3:$C$6,2,FALSE),"")</f>
        <v>2</v>
      </c>
    </row>
    <row r="40" spans="2:8" ht="58" x14ac:dyDescent="0.35">
      <c r="B40" s="8" t="s">
        <v>6</v>
      </c>
      <c r="C40" s="8" t="s">
        <v>7</v>
      </c>
      <c r="D40" s="18" t="s">
        <v>20</v>
      </c>
      <c r="E40" s="10" t="s">
        <v>27</v>
      </c>
      <c r="F40" s="22" t="s">
        <v>28</v>
      </c>
      <c r="G40" s="21" t="s">
        <v>10</v>
      </c>
      <c r="H40" s="13">
        <f>IFERROR(VLOOKUP(G40,[1]Lookups!$B$3:$C$6,2,FALSE),"")</f>
        <v>2</v>
      </c>
    </row>
    <row r="41" spans="2:8" ht="58" x14ac:dyDescent="0.35">
      <c r="B41" s="8" t="s">
        <v>6</v>
      </c>
      <c r="C41" s="8" t="s">
        <v>7</v>
      </c>
      <c r="D41" s="9" t="s">
        <v>20</v>
      </c>
      <c r="E41" s="10" t="s">
        <v>31</v>
      </c>
      <c r="F41" s="22" t="s">
        <v>32</v>
      </c>
      <c r="G41" s="21" t="s">
        <v>10</v>
      </c>
      <c r="H41" s="13">
        <f>IFERROR(VLOOKUP(G41,[1]Lookups!$B$3:$C$6,2,FALSE),"")</f>
        <v>2</v>
      </c>
    </row>
    <row r="42" spans="2:8" ht="189.5" customHeight="1" x14ac:dyDescent="0.35">
      <c r="B42" s="8" t="s">
        <v>6</v>
      </c>
      <c r="C42" s="8" t="s">
        <v>7</v>
      </c>
      <c r="D42" s="9" t="s">
        <v>20</v>
      </c>
      <c r="E42" s="10" t="s">
        <v>33</v>
      </c>
      <c r="F42" s="22" t="s">
        <v>34</v>
      </c>
      <c r="G42" s="21" t="s">
        <v>10</v>
      </c>
      <c r="H42" s="13">
        <f>IFERROR(VLOOKUP(G42,[1]Lookups!$B$3:$C$6,2,FALSE),"")</f>
        <v>2</v>
      </c>
    </row>
    <row r="43" spans="2:8" ht="58" x14ac:dyDescent="0.35">
      <c r="B43" s="8" t="s">
        <v>6</v>
      </c>
      <c r="C43" s="8" t="s">
        <v>7</v>
      </c>
      <c r="D43" s="9" t="s">
        <v>40</v>
      </c>
      <c r="E43" s="10" t="s">
        <v>48</v>
      </c>
      <c r="F43" s="22"/>
      <c r="G43" s="21" t="s">
        <v>10</v>
      </c>
      <c r="H43" s="13">
        <f>IFERROR(VLOOKUP(G43,[1]Lookups!$B$3:$C$6,2,FALSE),"")</f>
        <v>2</v>
      </c>
    </row>
    <row r="44" spans="2:8" ht="72.5" x14ac:dyDescent="0.35">
      <c r="B44" s="8" t="s">
        <v>6</v>
      </c>
      <c r="C44" s="8" t="s">
        <v>7</v>
      </c>
      <c r="D44" s="9" t="s">
        <v>40</v>
      </c>
      <c r="E44" s="10" t="s">
        <v>49</v>
      </c>
      <c r="F44" s="22"/>
      <c r="G44" s="21" t="s">
        <v>10</v>
      </c>
      <c r="H44" s="13">
        <f>IFERROR(VLOOKUP(G44,[1]Lookups!$B$3:$C$6,2,FALSE),"")</f>
        <v>2</v>
      </c>
    </row>
    <row r="45" spans="2:8" ht="43.5" x14ac:dyDescent="0.35">
      <c r="B45" s="8" t="s">
        <v>6</v>
      </c>
      <c r="C45" s="8" t="s">
        <v>7</v>
      </c>
      <c r="D45" s="9" t="s">
        <v>50</v>
      </c>
      <c r="E45" s="10" t="s">
        <v>51</v>
      </c>
      <c r="F45" s="22" t="s">
        <v>52</v>
      </c>
      <c r="G45" s="21" t="s">
        <v>10</v>
      </c>
      <c r="H45" s="13">
        <f>IFERROR(VLOOKUP(G45,[1]Lookups!$B$3:$C$6,2,FALSE),"")</f>
        <v>2</v>
      </c>
    </row>
    <row r="46" spans="2:8" ht="58" x14ac:dyDescent="0.35">
      <c r="B46" s="8" t="s">
        <v>6</v>
      </c>
      <c r="C46" s="8" t="s">
        <v>7</v>
      </c>
      <c r="D46" s="9" t="s">
        <v>50</v>
      </c>
      <c r="E46" s="10" t="s">
        <v>53</v>
      </c>
      <c r="F46" s="22" t="s">
        <v>52</v>
      </c>
      <c r="G46" s="21" t="s">
        <v>10</v>
      </c>
      <c r="H46" s="13">
        <f>IFERROR(VLOOKUP(G46,[1]Lookups!$B$3:$C$6,2,FALSE),"")</f>
        <v>2</v>
      </c>
    </row>
    <row r="47" spans="2:8" ht="101.5" x14ac:dyDescent="0.35">
      <c r="B47" s="8" t="s">
        <v>6</v>
      </c>
      <c r="C47" s="8" t="s">
        <v>7</v>
      </c>
      <c r="D47" s="9" t="s">
        <v>54</v>
      </c>
      <c r="E47" s="10" t="s">
        <v>55</v>
      </c>
      <c r="F47" s="22" t="s">
        <v>56</v>
      </c>
      <c r="G47" s="21" t="s">
        <v>10</v>
      </c>
      <c r="H47" s="13">
        <f>IFERROR(VLOOKUP(G47,[1]Lookups!$B$3:$C$6,2,FALSE),"")</f>
        <v>2</v>
      </c>
    </row>
    <row r="48" spans="2:8" ht="130.5" x14ac:dyDescent="0.35">
      <c r="B48" s="8" t="s">
        <v>6</v>
      </c>
      <c r="C48" s="8" t="s">
        <v>7</v>
      </c>
      <c r="D48" s="9" t="s">
        <v>57</v>
      </c>
      <c r="E48" s="10" t="s">
        <v>58</v>
      </c>
      <c r="F48" s="22" t="s">
        <v>59</v>
      </c>
      <c r="G48" s="21" t="s">
        <v>10</v>
      </c>
      <c r="H48" s="13">
        <f>IFERROR(VLOOKUP(G48,[1]Lookups!$B$3:$C$6,2,FALSE),"")</f>
        <v>2</v>
      </c>
    </row>
    <row r="49" spans="2:8" ht="106.5" customHeight="1" x14ac:dyDescent="0.35">
      <c r="B49" s="8" t="s">
        <v>6</v>
      </c>
      <c r="C49" s="8" t="s">
        <v>7</v>
      </c>
      <c r="D49" s="9" t="s">
        <v>60</v>
      </c>
      <c r="E49" s="10" t="s">
        <v>61</v>
      </c>
      <c r="F49" s="22" t="s">
        <v>62</v>
      </c>
      <c r="G49" s="21" t="s">
        <v>10</v>
      </c>
      <c r="H49" s="13">
        <f>IFERROR(VLOOKUP(G49,[1]Lookups!$B$3:$C$6,2,FALSE),"")</f>
        <v>2</v>
      </c>
    </row>
    <row r="50" spans="2:8" ht="101.5" x14ac:dyDescent="0.35">
      <c r="B50" s="8" t="s">
        <v>71</v>
      </c>
      <c r="C50" s="8" t="s">
        <v>7</v>
      </c>
      <c r="D50" s="9" t="s">
        <v>72</v>
      </c>
      <c r="E50" s="10" t="s">
        <v>73</v>
      </c>
      <c r="F50" s="22" t="s">
        <v>74</v>
      </c>
      <c r="G50" s="21" t="s">
        <v>10</v>
      </c>
      <c r="H50" s="13">
        <f>IFERROR(VLOOKUP(G50,[1]Lookups!$B$3:$C$6,2,FALSE),"")</f>
        <v>2</v>
      </c>
    </row>
    <row r="51" spans="2:8" ht="317" customHeight="1" x14ac:dyDescent="0.35">
      <c r="B51" s="20" t="s">
        <v>71</v>
      </c>
      <c r="C51" s="9" t="s">
        <v>75</v>
      </c>
      <c r="D51" s="9" t="s">
        <v>76</v>
      </c>
      <c r="E51" s="10" t="s">
        <v>77</v>
      </c>
      <c r="F51" s="22" t="s">
        <v>78</v>
      </c>
      <c r="G51" s="21" t="s">
        <v>10</v>
      </c>
      <c r="H51" s="13">
        <f>IFERROR(VLOOKUP(G51,[1]Lookups!$B$3:$C$6,2,FALSE),"")</f>
        <v>2</v>
      </c>
    </row>
    <row r="52" spans="2:8" ht="116" x14ac:dyDescent="0.35">
      <c r="B52" s="20" t="s">
        <v>71</v>
      </c>
      <c r="C52" s="9" t="s">
        <v>79</v>
      </c>
      <c r="D52" s="9" t="s">
        <v>76</v>
      </c>
      <c r="E52" s="10" t="s">
        <v>80</v>
      </c>
      <c r="F52" s="22" t="s">
        <v>81</v>
      </c>
      <c r="G52" s="21" t="s">
        <v>10</v>
      </c>
      <c r="H52" s="13">
        <f>IFERROR(VLOOKUP(G52,[1]Lookups!$B$3:$C$6,2,FALSE),"")</f>
        <v>2</v>
      </c>
    </row>
    <row r="53" spans="2:8" ht="159.5" x14ac:dyDescent="0.35">
      <c r="B53" s="20" t="s">
        <v>71</v>
      </c>
      <c r="C53" s="9" t="s">
        <v>79</v>
      </c>
      <c r="D53" s="9" t="s">
        <v>82</v>
      </c>
      <c r="E53" s="10" t="s">
        <v>83</v>
      </c>
      <c r="F53" s="22" t="s">
        <v>84</v>
      </c>
      <c r="G53" s="21" t="s">
        <v>10</v>
      </c>
      <c r="H53" s="13">
        <f>IFERROR(VLOOKUP(G53,[1]Lookups!$B$3:$C$6,2,FALSE),"")</f>
        <v>2</v>
      </c>
    </row>
    <row r="54" spans="2:8" ht="159.5" x14ac:dyDescent="0.35">
      <c r="B54" s="20" t="s">
        <v>71</v>
      </c>
      <c r="C54" s="9" t="s">
        <v>79</v>
      </c>
      <c r="D54" s="9" t="s">
        <v>91</v>
      </c>
      <c r="E54" s="10" t="s">
        <v>92</v>
      </c>
      <c r="F54" s="22" t="s">
        <v>93</v>
      </c>
      <c r="G54" s="21" t="s">
        <v>10</v>
      </c>
      <c r="H54" s="13">
        <f>IFERROR(VLOOKUP(G54,[1]Lookups!$B$3:$C$6,2,FALSE),"")</f>
        <v>2</v>
      </c>
    </row>
    <row r="55" spans="2:8" ht="159.5" x14ac:dyDescent="0.35">
      <c r="B55" s="20" t="s">
        <v>71</v>
      </c>
      <c r="C55" s="9" t="s">
        <v>79</v>
      </c>
      <c r="D55" s="9" t="s">
        <v>94</v>
      </c>
      <c r="E55" s="10" t="s">
        <v>95</v>
      </c>
      <c r="F55" s="22" t="s">
        <v>96</v>
      </c>
      <c r="G55" s="21" t="s">
        <v>10</v>
      </c>
      <c r="H55" s="13">
        <f>IFERROR(VLOOKUP(G55,[1]Lookups!$B$3:$C$6,2,FALSE),"")</f>
        <v>2</v>
      </c>
    </row>
    <row r="56" spans="2:8" ht="145" x14ac:dyDescent="0.35">
      <c r="B56" s="20" t="s">
        <v>71</v>
      </c>
      <c r="C56" s="9" t="s">
        <v>79</v>
      </c>
      <c r="D56" s="9" t="s">
        <v>97</v>
      </c>
      <c r="E56" s="10" t="s">
        <v>98</v>
      </c>
      <c r="F56" s="22" t="s">
        <v>99</v>
      </c>
      <c r="G56" s="21" t="s">
        <v>10</v>
      </c>
      <c r="H56" s="13">
        <f>IFERROR(VLOOKUP(G56,[1]Lookups!$B$3:$C$6,2,FALSE),"")</f>
        <v>2</v>
      </c>
    </row>
    <row r="57" spans="2:8" ht="176.5" customHeight="1" x14ac:dyDescent="0.35">
      <c r="B57" s="20" t="s">
        <v>71</v>
      </c>
      <c r="C57" s="9" t="s">
        <v>79</v>
      </c>
      <c r="D57" s="9" t="s">
        <v>82</v>
      </c>
      <c r="E57" s="10" t="s">
        <v>100</v>
      </c>
      <c r="F57" s="22" t="s">
        <v>101</v>
      </c>
      <c r="G57" s="21" t="s">
        <v>10</v>
      </c>
      <c r="H57" s="13">
        <f>IFERROR(VLOOKUP(G57,[1]Lookups!$B$3:$C$6,2,FALSE),"")</f>
        <v>2</v>
      </c>
    </row>
    <row r="58" spans="2:8" ht="130.5" x14ac:dyDescent="0.35">
      <c r="B58" s="20" t="s">
        <v>71</v>
      </c>
      <c r="C58" s="9" t="s">
        <v>79</v>
      </c>
      <c r="D58" s="9" t="s">
        <v>102</v>
      </c>
      <c r="E58" s="10" t="s">
        <v>103</v>
      </c>
      <c r="F58" s="22" t="s">
        <v>104</v>
      </c>
      <c r="G58" s="21" t="s">
        <v>10</v>
      </c>
      <c r="H58" s="13">
        <f>IFERROR(VLOOKUP(G58,[1]Lookups!$B$3:$C$6,2,FALSE),"")</f>
        <v>2</v>
      </c>
    </row>
    <row r="59" spans="2:8" ht="72.5" x14ac:dyDescent="0.35">
      <c r="B59" s="20" t="s">
        <v>71</v>
      </c>
      <c r="C59" s="9" t="s">
        <v>79</v>
      </c>
      <c r="D59" s="9" t="s">
        <v>108</v>
      </c>
      <c r="E59" s="10" t="s">
        <v>109</v>
      </c>
      <c r="F59" s="22" t="s">
        <v>110</v>
      </c>
      <c r="G59" s="21" t="s">
        <v>10</v>
      </c>
      <c r="H59" s="13">
        <f>IFERROR(VLOOKUP(G59,[1]Lookups!$B$3:$C$6,2,FALSE),"")</f>
        <v>2</v>
      </c>
    </row>
    <row r="60" spans="2:8" ht="87" x14ac:dyDescent="0.35">
      <c r="B60" s="20" t="s">
        <v>71</v>
      </c>
      <c r="C60" s="9" t="s">
        <v>79</v>
      </c>
      <c r="D60" s="9" t="s">
        <v>111</v>
      </c>
      <c r="E60" s="10" t="s">
        <v>112</v>
      </c>
      <c r="F60" s="22" t="s">
        <v>113</v>
      </c>
      <c r="G60" s="21" t="s">
        <v>10</v>
      </c>
      <c r="H60" s="13">
        <f>IFERROR(VLOOKUP(G60,[1]Lookups!$B$3:$C$6,2,FALSE),"")</f>
        <v>2</v>
      </c>
    </row>
    <row r="61" spans="2:8" ht="246.5" x14ac:dyDescent="0.35">
      <c r="B61" s="20" t="s">
        <v>71</v>
      </c>
      <c r="C61" s="9" t="s">
        <v>114</v>
      </c>
      <c r="D61" s="9" t="s">
        <v>115</v>
      </c>
      <c r="E61" s="10" t="s">
        <v>116</v>
      </c>
      <c r="F61" s="22" t="s">
        <v>117</v>
      </c>
      <c r="G61" s="21" t="s">
        <v>10</v>
      </c>
      <c r="H61" s="13">
        <f>IFERROR(VLOOKUP(G61,[1]Lookups!$B$3:$C$6,2,FALSE),"")</f>
        <v>2</v>
      </c>
    </row>
    <row r="62" spans="2:8" ht="275.5" x14ac:dyDescent="0.35">
      <c r="B62" s="20" t="s">
        <v>71</v>
      </c>
      <c r="C62" s="9" t="s">
        <v>114</v>
      </c>
      <c r="D62" s="9" t="s">
        <v>118</v>
      </c>
      <c r="E62" s="10" t="s">
        <v>119</v>
      </c>
      <c r="F62" s="22" t="s">
        <v>120</v>
      </c>
      <c r="G62" s="21" t="s">
        <v>10</v>
      </c>
      <c r="H62" s="13">
        <f>IFERROR(VLOOKUP(G62,[1]Lookups!$B$3:$C$6,2,FALSE),"")</f>
        <v>2</v>
      </c>
    </row>
    <row r="63" spans="2:8" ht="156" customHeight="1" x14ac:dyDescent="0.35">
      <c r="B63" s="20" t="s">
        <v>71</v>
      </c>
      <c r="C63" s="9" t="s">
        <v>114</v>
      </c>
      <c r="D63" s="9" t="s">
        <v>121</v>
      </c>
      <c r="E63" s="10" t="s">
        <v>122</v>
      </c>
      <c r="F63" s="22" t="s">
        <v>123</v>
      </c>
      <c r="G63" s="21" t="s">
        <v>10</v>
      </c>
      <c r="H63" s="13">
        <f>IFERROR(VLOOKUP(G63,[1]Lookups!$B$3:$C$6,2,FALSE),"")</f>
        <v>2</v>
      </c>
    </row>
    <row r="64" spans="2:8" ht="359.5" customHeight="1" x14ac:dyDescent="0.35">
      <c r="B64" s="20" t="s">
        <v>71</v>
      </c>
      <c r="C64" s="9" t="s">
        <v>114</v>
      </c>
      <c r="D64" s="9" t="s">
        <v>121</v>
      </c>
      <c r="E64" s="10" t="s">
        <v>126</v>
      </c>
      <c r="F64" s="22" t="s">
        <v>127</v>
      </c>
      <c r="G64" s="21" t="s">
        <v>10</v>
      </c>
      <c r="H64" s="13">
        <f>IFERROR(VLOOKUP(G64,[1]Lookups!$B$3:$C$6,2,FALSE),"")</f>
        <v>2</v>
      </c>
    </row>
    <row r="65" spans="2:8" ht="262.5" customHeight="1" x14ac:dyDescent="0.35">
      <c r="B65" s="20" t="s">
        <v>71</v>
      </c>
      <c r="C65" s="9" t="s">
        <v>114</v>
      </c>
      <c r="D65" s="9" t="s">
        <v>130</v>
      </c>
      <c r="E65" s="10" t="s">
        <v>131</v>
      </c>
      <c r="F65" s="22" t="s">
        <v>132</v>
      </c>
      <c r="G65" s="21" t="s">
        <v>10</v>
      </c>
      <c r="H65" s="13">
        <f>IFERROR(VLOOKUP(G65,[1]Lookups!$B$3:$C$6,2,FALSE),"")</f>
        <v>2</v>
      </c>
    </row>
    <row r="66" spans="2:8" ht="98.5" customHeight="1" x14ac:dyDescent="0.35">
      <c r="B66" s="20" t="s">
        <v>71</v>
      </c>
      <c r="C66" s="9" t="s">
        <v>114</v>
      </c>
      <c r="D66" s="9" t="s">
        <v>130</v>
      </c>
      <c r="E66" s="10" t="s">
        <v>133</v>
      </c>
      <c r="F66" s="22" t="s">
        <v>134</v>
      </c>
      <c r="G66" s="21" t="s">
        <v>10</v>
      </c>
      <c r="H66" s="13">
        <f>IFERROR(VLOOKUP(G66,[1]Lookups!$B$3:$C$6,2,FALSE),"")</f>
        <v>2</v>
      </c>
    </row>
    <row r="67" spans="2:8" ht="194.15" customHeight="1" x14ac:dyDescent="0.35">
      <c r="B67" s="20" t="s">
        <v>71</v>
      </c>
      <c r="C67" s="9" t="s">
        <v>114</v>
      </c>
      <c r="D67" s="9" t="s">
        <v>130</v>
      </c>
      <c r="E67" s="10" t="s">
        <v>135</v>
      </c>
      <c r="F67" s="22" t="s">
        <v>136</v>
      </c>
      <c r="G67" s="21" t="s">
        <v>10</v>
      </c>
      <c r="H67" s="13">
        <f>IFERROR(VLOOKUP(G67,[1]Lookups!$B$3:$C$6,2,FALSE),"")</f>
        <v>2</v>
      </c>
    </row>
    <row r="68" spans="2:8" ht="214.5" customHeight="1" x14ac:dyDescent="0.35">
      <c r="B68" s="20" t="s">
        <v>71</v>
      </c>
      <c r="C68" s="9" t="s">
        <v>114</v>
      </c>
      <c r="D68" s="9" t="s">
        <v>108</v>
      </c>
      <c r="E68" s="10" t="s">
        <v>137</v>
      </c>
      <c r="F68" s="22" t="s">
        <v>138</v>
      </c>
      <c r="G68" s="21" t="s">
        <v>10</v>
      </c>
      <c r="H68" s="13">
        <f>IFERROR(VLOOKUP(G68,[1]Lookups!$B$3:$C$6,2,FALSE),"")</f>
        <v>2</v>
      </c>
    </row>
    <row r="69" spans="2:8" ht="130" customHeight="1" x14ac:dyDescent="0.35">
      <c r="B69" s="20" t="s">
        <v>71</v>
      </c>
      <c r="C69" s="9" t="s">
        <v>114</v>
      </c>
      <c r="D69" s="9" t="s">
        <v>139</v>
      </c>
      <c r="E69" s="10" t="s">
        <v>140</v>
      </c>
      <c r="F69" s="22" t="s">
        <v>141</v>
      </c>
      <c r="G69" s="21" t="s">
        <v>10</v>
      </c>
      <c r="H69" s="13">
        <f>IFERROR(VLOOKUP(G69,[1]Lookups!$B$3:$C$6,2,FALSE),"")</f>
        <v>2</v>
      </c>
    </row>
    <row r="70" spans="2:8" ht="113.15" customHeight="1" x14ac:dyDescent="0.35">
      <c r="B70" s="20" t="s">
        <v>71</v>
      </c>
      <c r="C70" s="9" t="s">
        <v>145</v>
      </c>
      <c r="D70" s="9" t="s">
        <v>146</v>
      </c>
      <c r="E70" s="10" t="s">
        <v>147</v>
      </c>
      <c r="F70" s="22" t="s">
        <v>148</v>
      </c>
      <c r="G70" s="21" t="s">
        <v>10</v>
      </c>
      <c r="H70" s="13">
        <f>IFERROR(VLOOKUP(G70,[1]Lookups!$B$3:$C$6,2,FALSE),"")</f>
        <v>2</v>
      </c>
    </row>
    <row r="71" spans="2:8" ht="159.5" x14ac:dyDescent="0.35">
      <c r="B71" s="20" t="s">
        <v>71</v>
      </c>
      <c r="C71" s="9" t="s">
        <v>145</v>
      </c>
      <c r="D71" s="9" t="s">
        <v>149</v>
      </c>
      <c r="E71" s="10" t="s">
        <v>150</v>
      </c>
      <c r="F71" s="22" t="s">
        <v>151</v>
      </c>
      <c r="G71" s="21" t="s">
        <v>10</v>
      </c>
      <c r="H71" s="13">
        <f>IFERROR(VLOOKUP(G71,[1]Lookups!$B$3:$C$6,2,FALSE),"")</f>
        <v>2</v>
      </c>
    </row>
    <row r="72" spans="2:8" ht="261" x14ac:dyDescent="0.35">
      <c r="B72" s="20" t="s">
        <v>71</v>
      </c>
      <c r="C72" s="9" t="s">
        <v>145</v>
      </c>
      <c r="D72" s="9" t="s">
        <v>152</v>
      </c>
      <c r="E72" s="10" t="s">
        <v>153</v>
      </c>
      <c r="F72" s="22" t="s">
        <v>154</v>
      </c>
      <c r="G72" s="21" t="s">
        <v>10</v>
      </c>
      <c r="H72" s="13">
        <f>IFERROR(VLOOKUP(G72,[1]Lookups!$B$3:$C$6,2,FALSE),"")</f>
        <v>2</v>
      </c>
    </row>
    <row r="73" spans="2:8" ht="174" x14ac:dyDescent="0.35">
      <c r="B73" s="20" t="s">
        <v>71</v>
      </c>
      <c r="C73" s="9" t="s">
        <v>145</v>
      </c>
      <c r="D73" s="9" t="s">
        <v>152</v>
      </c>
      <c r="E73" s="10" t="s">
        <v>155</v>
      </c>
      <c r="F73" s="22" t="s">
        <v>156</v>
      </c>
      <c r="G73" s="21" t="s">
        <v>10</v>
      </c>
      <c r="H73" s="13">
        <f>IFERROR(VLOOKUP(G73,[1]Lookups!$B$3:$C$6,2,FALSE),"")</f>
        <v>2</v>
      </c>
    </row>
    <row r="74" spans="2:8" ht="246.5" x14ac:dyDescent="0.35">
      <c r="B74" s="20" t="s">
        <v>71</v>
      </c>
      <c r="C74" s="9" t="s">
        <v>145</v>
      </c>
      <c r="D74" s="9" t="s">
        <v>152</v>
      </c>
      <c r="E74" s="10" t="s">
        <v>157</v>
      </c>
      <c r="F74" s="22" t="s">
        <v>158</v>
      </c>
      <c r="G74" s="21" t="s">
        <v>10</v>
      </c>
      <c r="H74" s="13">
        <f>IFERROR(VLOOKUP(G74,[1]Lookups!$B$3:$C$6,2,FALSE),"")</f>
        <v>2</v>
      </c>
    </row>
    <row r="75" spans="2:8" ht="159.5" x14ac:dyDescent="0.35">
      <c r="B75" s="20" t="s">
        <v>71</v>
      </c>
      <c r="C75" s="9" t="s">
        <v>145</v>
      </c>
      <c r="D75" s="9" t="s">
        <v>152</v>
      </c>
      <c r="E75" s="10" t="s">
        <v>159</v>
      </c>
      <c r="F75" s="22" t="s">
        <v>151</v>
      </c>
      <c r="G75" s="21" t="s">
        <v>10</v>
      </c>
      <c r="H75" s="13">
        <f>IFERROR(VLOOKUP(G75,[1]Lookups!$B$3:$C$6,2,FALSE),"")</f>
        <v>2</v>
      </c>
    </row>
    <row r="76" spans="2:8" ht="116" x14ac:dyDescent="0.35">
      <c r="B76" s="20" t="s">
        <v>71</v>
      </c>
      <c r="C76" s="9" t="s">
        <v>145</v>
      </c>
      <c r="D76" s="9" t="s">
        <v>163</v>
      </c>
      <c r="E76" s="10" t="s">
        <v>164</v>
      </c>
      <c r="F76" s="22" t="s">
        <v>165</v>
      </c>
      <c r="G76" s="21" t="s">
        <v>10</v>
      </c>
      <c r="H76" s="13">
        <f>IFERROR(VLOOKUP(G76,[1]Lookups!$B$3:$C$6,2,FALSE),"")</f>
        <v>2</v>
      </c>
    </row>
    <row r="77" spans="2:8" ht="151.5" customHeight="1" x14ac:dyDescent="0.35">
      <c r="B77" s="20" t="s">
        <v>71</v>
      </c>
      <c r="C77" s="9" t="s">
        <v>145</v>
      </c>
      <c r="D77" s="9" t="s">
        <v>139</v>
      </c>
      <c r="E77" s="10" t="s">
        <v>166</v>
      </c>
      <c r="F77" s="22" t="s">
        <v>167</v>
      </c>
      <c r="G77" s="21" t="s">
        <v>10</v>
      </c>
      <c r="H77" s="13">
        <f>IFERROR(VLOOKUP(G77,[1]Lookups!$B$3:$C$6,2,FALSE),"")</f>
        <v>2</v>
      </c>
    </row>
    <row r="78" spans="2:8" ht="43.5" x14ac:dyDescent="0.35">
      <c r="B78" s="20" t="s">
        <v>71</v>
      </c>
      <c r="C78" s="9" t="s">
        <v>168</v>
      </c>
      <c r="D78" s="9" t="s">
        <v>169</v>
      </c>
      <c r="E78" s="10" t="s">
        <v>170</v>
      </c>
      <c r="F78" s="22" t="s">
        <v>171</v>
      </c>
      <c r="G78" s="21" t="s">
        <v>10</v>
      </c>
      <c r="H78" s="13">
        <f>IFERROR(VLOOKUP(G78,[1]Lookups!$B$3:$C$6,2,FALSE),"")</f>
        <v>2</v>
      </c>
    </row>
    <row r="79" spans="2:8" ht="72.75" customHeight="1" x14ac:dyDescent="0.35">
      <c r="B79" s="20" t="s">
        <v>71</v>
      </c>
      <c r="C79" s="9" t="s">
        <v>175</v>
      </c>
      <c r="D79" s="9" t="s">
        <v>176</v>
      </c>
      <c r="E79" s="10" t="s">
        <v>177</v>
      </c>
      <c r="F79" s="22" t="s">
        <v>178</v>
      </c>
      <c r="G79" s="21" t="s">
        <v>10</v>
      </c>
      <c r="H79" s="13">
        <f>IFERROR(VLOOKUP(G79,[1]Lookups!$B$3:$C$6,2,FALSE),"")</f>
        <v>2</v>
      </c>
    </row>
    <row r="80" spans="2:8" ht="270" customHeight="1" x14ac:dyDescent="0.35">
      <c r="B80" s="20" t="s">
        <v>71</v>
      </c>
      <c r="C80" s="9" t="s">
        <v>175</v>
      </c>
      <c r="D80" s="9" t="s">
        <v>179</v>
      </c>
      <c r="E80" s="10" t="s">
        <v>180</v>
      </c>
      <c r="F80" s="22" t="s">
        <v>181</v>
      </c>
      <c r="G80" s="21" t="s">
        <v>10</v>
      </c>
      <c r="H80" s="13">
        <f>IFERROR(VLOOKUP(G80,[1]Lookups!$B$3:$C$6,2,FALSE),"")</f>
        <v>2</v>
      </c>
    </row>
    <row r="81" spans="2:8" ht="154.5" customHeight="1" x14ac:dyDescent="0.35">
      <c r="B81" s="20" t="s">
        <v>71</v>
      </c>
      <c r="C81" s="9" t="s">
        <v>182</v>
      </c>
      <c r="D81" s="9" t="s">
        <v>183</v>
      </c>
      <c r="E81" s="10" t="s">
        <v>184</v>
      </c>
      <c r="F81" s="22" t="s">
        <v>185</v>
      </c>
      <c r="G81" s="21" t="s">
        <v>10</v>
      </c>
      <c r="H81" s="13">
        <f>IFERROR(VLOOKUP(G81,[1]Lookups!$B$3:$C$6,2,FALSE),"")</f>
        <v>2</v>
      </c>
    </row>
    <row r="82" spans="2:8" ht="188.5" x14ac:dyDescent="0.35">
      <c r="B82" s="20" t="s">
        <v>71</v>
      </c>
      <c r="C82" s="9" t="s">
        <v>182</v>
      </c>
      <c r="D82" s="9" t="s">
        <v>186</v>
      </c>
      <c r="E82" s="10" t="s">
        <v>187</v>
      </c>
      <c r="F82" s="22" t="s">
        <v>188</v>
      </c>
      <c r="G82" s="21" t="s">
        <v>10</v>
      </c>
      <c r="H82" s="13">
        <f>IFERROR(VLOOKUP(G82,[1]Lookups!$B$3:$C$6,2,FALSE),"")</f>
        <v>2</v>
      </c>
    </row>
    <row r="83" spans="2:8" ht="130.5" x14ac:dyDescent="0.35">
      <c r="B83" s="20" t="s">
        <v>71</v>
      </c>
      <c r="C83" s="9" t="s">
        <v>189</v>
      </c>
      <c r="D83" s="9" t="s">
        <v>102</v>
      </c>
      <c r="E83" s="10" t="s">
        <v>190</v>
      </c>
      <c r="F83" s="22" t="s">
        <v>191</v>
      </c>
      <c r="G83" s="21" t="s">
        <v>10</v>
      </c>
      <c r="H83" s="13">
        <f>IFERROR(VLOOKUP(G83,[1]Lookups!$B$3:$C$6,2,FALSE),"")</f>
        <v>2</v>
      </c>
    </row>
    <row r="84" spans="2:8" ht="29" x14ac:dyDescent="0.35">
      <c r="B84" s="20" t="s">
        <v>71</v>
      </c>
      <c r="C84" s="9" t="s">
        <v>189</v>
      </c>
      <c r="D84" s="9" t="s">
        <v>97</v>
      </c>
      <c r="E84" s="10" t="s">
        <v>192</v>
      </c>
      <c r="F84" s="22" t="s">
        <v>193</v>
      </c>
      <c r="G84" s="21" t="s">
        <v>10</v>
      </c>
      <c r="H84" s="13">
        <f>IFERROR(VLOOKUP(G84,[1]Lookups!$B$3:$C$6,2,FALSE),"")</f>
        <v>2</v>
      </c>
    </row>
    <row r="85" spans="2:8" ht="58" x14ac:dyDescent="0.35">
      <c r="B85" s="20" t="s">
        <v>71</v>
      </c>
      <c r="C85" s="9" t="s">
        <v>189</v>
      </c>
      <c r="D85" s="9" t="s">
        <v>139</v>
      </c>
      <c r="E85" s="10" t="s">
        <v>194</v>
      </c>
      <c r="F85" s="22" t="s">
        <v>195</v>
      </c>
      <c r="G85" s="21" t="s">
        <v>10</v>
      </c>
      <c r="H85" s="13">
        <f>IFERROR(VLOOKUP(G85,[1]Lookups!$B$3:$C$6,2,FALSE),"")</f>
        <v>2</v>
      </c>
    </row>
    <row r="86" spans="2:8" ht="232" x14ac:dyDescent="0.35">
      <c r="B86" s="20" t="s">
        <v>71</v>
      </c>
      <c r="C86" s="9" t="s">
        <v>189</v>
      </c>
      <c r="D86" s="9" t="s">
        <v>196</v>
      </c>
      <c r="E86" s="10" t="s">
        <v>197</v>
      </c>
      <c r="F86" s="22" t="s">
        <v>198</v>
      </c>
      <c r="G86" s="21" t="s">
        <v>10</v>
      </c>
      <c r="H86" s="13">
        <f>IFERROR(VLOOKUP(G86,[1]Lookups!$B$3:$C$6,2,FALSE),"")</f>
        <v>2</v>
      </c>
    </row>
    <row r="87" spans="2:8" ht="116" x14ac:dyDescent="0.35">
      <c r="B87" s="20" t="s">
        <v>71</v>
      </c>
      <c r="C87" s="9" t="s">
        <v>189</v>
      </c>
      <c r="D87" s="9" t="s">
        <v>196</v>
      </c>
      <c r="E87" s="10" t="s">
        <v>199</v>
      </c>
      <c r="F87" s="22" t="s">
        <v>200</v>
      </c>
      <c r="G87" s="21" t="s">
        <v>10</v>
      </c>
      <c r="H87" s="13">
        <f>IFERROR(VLOOKUP(G87,[1]Lookups!$B$3:$C$6,2,FALSE),"")</f>
        <v>2</v>
      </c>
    </row>
    <row r="88" spans="2:8" ht="188.5" x14ac:dyDescent="0.35">
      <c r="B88" s="20" t="s">
        <v>71</v>
      </c>
      <c r="C88" s="9" t="s">
        <v>201</v>
      </c>
      <c r="D88" s="9" t="s">
        <v>196</v>
      </c>
      <c r="E88" s="10" t="s">
        <v>204</v>
      </c>
      <c r="F88" s="22" t="s">
        <v>205</v>
      </c>
      <c r="G88" s="21" t="s">
        <v>10</v>
      </c>
      <c r="H88" s="13">
        <f>IFERROR(VLOOKUP(G88,[1]Lookups!$B$3:$C$6,2,FALSE),"")</f>
        <v>2</v>
      </c>
    </row>
    <row r="89" spans="2:8" ht="72.5" x14ac:dyDescent="0.35">
      <c r="B89" s="8" t="s">
        <v>206</v>
      </c>
      <c r="C89" s="9" t="s">
        <v>207</v>
      </c>
      <c r="D89" s="9" t="s">
        <v>208</v>
      </c>
      <c r="E89" s="10" t="s">
        <v>211</v>
      </c>
      <c r="F89" s="22" t="s">
        <v>212</v>
      </c>
      <c r="G89" s="21" t="s">
        <v>10</v>
      </c>
      <c r="H89" s="13">
        <f>IFERROR(VLOOKUP(G89,[1]Lookups!$B$3:$C$6,2,FALSE),"")</f>
        <v>2</v>
      </c>
    </row>
    <row r="90" spans="2:8" ht="72.5" x14ac:dyDescent="0.35">
      <c r="B90" s="8" t="s">
        <v>206</v>
      </c>
      <c r="C90" s="9" t="s">
        <v>223</v>
      </c>
      <c r="D90" s="9" t="s">
        <v>235</v>
      </c>
      <c r="E90" s="10" t="s">
        <v>238</v>
      </c>
      <c r="F90" s="26" t="s">
        <v>239</v>
      </c>
      <c r="G90" s="21" t="s">
        <v>10</v>
      </c>
      <c r="H90" s="13">
        <f>IFERROR(VLOOKUP(G90,[1]Lookups!$B$3:$C$6,2,FALSE),"")</f>
        <v>2</v>
      </c>
    </row>
    <row r="91" spans="2:8" ht="43.5" x14ac:dyDescent="0.35">
      <c r="B91" s="8" t="s">
        <v>206</v>
      </c>
      <c r="C91" s="9" t="s">
        <v>223</v>
      </c>
      <c r="D91" s="9" t="s">
        <v>245</v>
      </c>
      <c r="E91" s="10" t="s">
        <v>246</v>
      </c>
      <c r="F91" s="26" t="s">
        <v>247</v>
      </c>
      <c r="G91" s="21" t="s">
        <v>10</v>
      </c>
      <c r="H91" s="13">
        <f>IFERROR(VLOOKUP(G91,[1]Lookups!$B$3:$C$6,2,FALSE),"")</f>
        <v>2</v>
      </c>
    </row>
    <row r="92" spans="2:8" ht="72.5" x14ac:dyDescent="0.35">
      <c r="B92" s="8" t="s">
        <v>206</v>
      </c>
      <c r="C92" s="9" t="s">
        <v>223</v>
      </c>
      <c r="D92" s="9" t="s">
        <v>245</v>
      </c>
      <c r="E92" s="10" t="s">
        <v>248</v>
      </c>
      <c r="F92" s="26" t="s">
        <v>249</v>
      </c>
      <c r="G92" s="21" t="s">
        <v>10</v>
      </c>
      <c r="H92" s="13">
        <f>IFERROR(VLOOKUP(G92,[1]Lookups!$B$3:$C$6,2,FALSE),"")</f>
        <v>2</v>
      </c>
    </row>
    <row r="93" spans="2:8" ht="43.5" x14ac:dyDescent="0.35">
      <c r="B93" s="8" t="s">
        <v>206</v>
      </c>
      <c r="C93" s="9" t="s">
        <v>223</v>
      </c>
      <c r="D93" s="9" t="s">
        <v>250</v>
      </c>
      <c r="E93" s="10" t="s">
        <v>251</v>
      </c>
      <c r="F93" s="26" t="s">
        <v>252</v>
      </c>
      <c r="G93" s="21" t="s">
        <v>10</v>
      </c>
      <c r="H93" s="13">
        <f>IFERROR(VLOOKUP(G93,[1]Lookups!$B$3:$C$6,2,FALSE),"")</f>
        <v>2</v>
      </c>
    </row>
    <row r="94" spans="2:8" ht="43.5" x14ac:dyDescent="0.35">
      <c r="B94" s="8" t="s">
        <v>206</v>
      </c>
      <c r="C94" s="9" t="s">
        <v>223</v>
      </c>
      <c r="D94" s="9" t="s">
        <v>250</v>
      </c>
      <c r="E94" s="10" t="s">
        <v>253</v>
      </c>
      <c r="F94" s="26" t="s">
        <v>254</v>
      </c>
      <c r="G94" s="21" t="s">
        <v>10</v>
      </c>
      <c r="H94" s="13">
        <f>IFERROR(VLOOKUP(G94,[1]Lookups!$B$3:$C$6,2,FALSE),"")</f>
        <v>2</v>
      </c>
    </row>
    <row r="95" spans="2:8" ht="43.5" x14ac:dyDescent="0.35">
      <c r="B95" s="8" t="s">
        <v>206</v>
      </c>
      <c r="C95" s="9" t="s">
        <v>278</v>
      </c>
      <c r="D95" s="9" t="s">
        <v>279</v>
      </c>
      <c r="E95" s="10" t="s">
        <v>280</v>
      </c>
      <c r="F95" s="22" t="s">
        <v>281</v>
      </c>
      <c r="G95" s="21" t="s">
        <v>10</v>
      </c>
      <c r="H95" s="13">
        <f>IFERROR(VLOOKUP(G95,[1]Lookups!$B$3:$C$6,2,FALSE),"")</f>
        <v>2</v>
      </c>
    </row>
    <row r="96" spans="2:8" ht="144" customHeight="1" x14ac:dyDescent="0.35">
      <c r="B96" s="8" t="s">
        <v>206</v>
      </c>
      <c r="C96" s="9" t="s">
        <v>278</v>
      </c>
      <c r="D96" s="9" t="s">
        <v>282</v>
      </c>
      <c r="E96" s="10" t="s">
        <v>283</v>
      </c>
      <c r="F96" s="29" t="s">
        <v>284</v>
      </c>
      <c r="G96" s="21" t="s">
        <v>10</v>
      </c>
      <c r="H96" s="13">
        <f>IFERROR(VLOOKUP(G96,[1]Lookups!$B$3:$C$6,2,FALSE),"")</f>
        <v>2</v>
      </c>
    </row>
    <row r="97" spans="1:8" ht="43.5" x14ac:dyDescent="0.35">
      <c r="B97" s="8" t="s">
        <v>206</v>
      </c>
      <c r="C97" s="9" t="s">
        <v>278</v>
      </c>
      <c r="D97" s="9" t="s">
        <v>285</v>
      </c>
      <c r="E97" s="10" t="s">
        <v>286</v>
      </c>
      <c r="F97" s="22" t="s">
        <v>287</v>
      </c>
      <c r="G97" s="21" t="s">
        <v>10</v>
      </c>
      <c r="H97" s="13">
        <f>IFERROR(VLOOKUP(G97,[1]Lookups!$B$3:$C$6,2,FALSE),"")</f>
        <v>2</v>
      </c>
    </row>
    <row r="98" spans="1:8" ht="116" x14ac:dyDescent="0.35">
      <c r="B98" s="8" t="s">
        <v>206</v>
      </c>
      <c r="C98" s="9" t="s">
        <v>278</v>
      </c>
      <c r="D98" s="9" t="s">
        <v>139</v>
      </c>
      <c r="E98" s="10" t="s">
        <v>288</v>
      </c>
      <c r="F98" s="22" t="s">
        <v>289</v>
      </c>
      <c r="G98" s="21" t="s">
        <v>10</v>
      </c>
      <c r="H98" s="13">
        <f>IFERROR(VLOOKUP(G98,[1]Lookups!$B$3:$C$6,2,FALSE),"")</f>
        <v>2</v>
      </c>
    </row>
    <row r="99" spans="1:8" ht="72.5" x14ac:dyDescent="0.35">
      <c r="B99" s="8" t="s">
        <v>206</v>
      </c>
      <c r="C99" s="9" t="s">
        <v>297</v>
      </c>
      <c r="D99" s="9" t="s">
        <v>298</v>
      </c>
      <c r="E99" s="10" t="s">
        <v>299</v>
      </c>
      <c r="F99" s="22" t="s">
        <v>300</v>
      </c>
      <c r="G99" s="28" t="s">
        <v>10</v>
      </c>
      <c r="H99" s="13">
        <f>IFERROR(VLOOKUP(G99,[1]Lookups!$B$3:$C$6,2,FALSE),"")</f>
        <v>2</v>
      </c>
    </row>
    <row r="100" spans="1:8" ht="58" x14ac:dyDescent="0.35">
      <c r="B100" s="8" t="s">
        <v>206</v>
      </c>
      <c r="C100" s="9" t="s">
        <v>297</v>
      </c>
      <c r="D100" s="9" t="s">
        <v>298</v>
      </c>
      <c r="E100" s="10" t="s">
        <v>301</v>
      </c>
      <c r="F100" s="22" t="s">
        <v>300</v>
      </c>
      <c r="G100" s="28" t="s">
        <v>10</v>
      </c>
      <c r="H100" s="13">
        <f>IFERROR(VLOOKUP(G100,[1]Lookups!$B$3:$C$6,2,FALSE),"")</f>
        <v>2</v>
      </c>
    </row>
    <row r="101" spans="1:8" ht="188.5" x14ac:dyDescent="0.35">
      <c r="B101" s="8" t="s">
        <v>206</v>
      </c>
      <c r="C101" s="9" t="s">
        <v>302</v>
      </c>
      <c r="D101" s="9" t="s">
        <v>303</v>
      </c>
      <c r="E101" s="10" t="s">
        <v>304</v>
      </c>
      <c r="F101" s="22" t="s">
        <v>305</v>
      </c>
      <c r="G101" s="28" t="s">
        <v>10</v>
      </c>
      <c r="H101" s="13">
        <f>IFERROR(VLOOKUP(G101,[1]Lookups!$B$3:$C$6,2,FALSE),"")</f>
        <v>2</v>
      </c>
    </row>
    <row r="102" spans="1:8" ht="81" customHeight="1" x14ac:dyDescent="0.35">
      <c r="B102" s="8" t="s">
        <v>206</v>
      </c>
      <c r="C102" s="9" t="s">
        <v>302</v>
      </c>
      <c r="D102" s="9" t="s">
        <v>306</v>
      </c>
      <c r="E102" s="10" t="s">
        <v>307</v>
      </c>
      <c r="F102" s="30" t="s">
        <v>308</v>
      </c>
      <c r="G102" s="21" t="s">
        <v>10</v>
      </c>
      <c r="H102" s="13">
        <f>IFERROR(VLOOKUP(G102,[1]Lookups!$B$3:$C$6,2,FALSE),"")</f>
        <v>2</v>
      </c>
    </row>
    <row r="103" spans="1:8" ht="116" x14ac:dyDescent="0.35">
      <c r="B103" s="8" t="s">
        <v>206</v>
      </c>
      <c r="C103" s="9" t="s">
        <v>302</v>
      </c>
      <c r="D103" s="9" t="s">
        <v>309</v>
      </c>
      <c r="E103" s="10" t="s">
        <v>310</v>
      </c>
      <c r="F103" s="22" t="s">
        <v>311</v>
      </c>
      <c r="G103" s="28" t="s">
        <v>10</v>
      </c>
      <c r="H103" s="13">
        <f>IFERROR(VLOOKUP(G103,[1]Lookups!$B$3:$C$6,2,FALSE),"")</f>
        <v>2</v>
      </c>
    </row>
    <row r="104" spans="1:8" ht="232" x14ac:dyDescent="0.35">
      <c r="B104" s="8" t="s">
        <v>206</v>
      </c>
      <c r="C104" s="9" t="s">
        <v>302</v>
      </c>
      <c r="D104" s="9" t="s">
        <v>312</v>
      </c>
      <c r="E104" s="10" t="s">
        <v>313</v>
      </c>
      <c r="F104" s="22" t="s">
        <v>314</v>
      </c>
      <c r="G104" s="28" t="s">
        <v>10</v>
      </c>
      <c r="H104" s="13">
        <f>IFERROR(VLOOKUP(G104,[1]Lookups!$B$3:$C$6,2,FALSE),"")</f>
        <v>2</v>
      </c>
    </row>
    <row r="105" spans="1:8" ht="159.5" x14ac:dyDescent="0.35">
      <c r="B105" s="8" t="s">
        <v>206</v>
      </c>
      <c r="C105" s="9" t="s">
        <v>302</v>
      </c>
      <c r="D105" s="9" t="s">
        <v>315</v>
      </c>
      <c r="E105" s="10" t="s">
        <v>316</v>
      </c>
      <c r="F105" s="22" t="s">
        <v>317</v>
      </c>
      <c r="G105" s="28" t="s">
        <v>10</v>
      </c>
      <c r="H105" s="13">
        <f>IFERROR(VLOOKUP(G105,[1]Lookups!$B$3:$C$6,2,FALSE),"")</f>
        <v>2</v>
      </c>
    </row>
    <row r="106" spans="1:8" ht="130.5" x14ac:dyDescent="0.35">
      <c r="B106" s="8" t="s">
        <v>206</v>
      </c>
      <c r="C106" s="9" t="s">
        <v>302</v>
      </c>
      <c r="D106" s="9" t="s">
        <v>318</v>
      </c>
      <c r="E106" s="10" t="s">
        <v>319</v>
      </c>
      <c r="F106" s="22" t="s">
        <v>320</v>
      </c>
      <c r="G106" s="28" t="s">
        <v>10</v>
      </c>
      <c r="H106" s="13">
        <f>IFERROR(VLOOKUP(G106,[1]Lookups!$B$3:$C$6,2,FALSE),"")</f>
        <v>2</v>
      </c>
    </row>
    <row r="107" spans="1:8" ht="51" customHeight="1" x14ac:dyDescent="0.35">
      <c r="B107" s="8" t="s">
        <v>206</v>
      </c>
      <c r="C107" s="9" t="s">
        <v>321</v>
      </c>
      <c r="D107" s="9" t="s">
        <v>322</v>
      </c>
      <c r="E107" s="10" t="s">
        <v>323</v>
      </c>
      <c r="F107" s="22" t="s">
        <v>324</v>
      </c>
      <c r="G107" s="28" t="s">
        <v>10</v>
      </c>
      <c r="H107" s="13">
        <f>IFERROR(VLOOKUP(G107,[1]Lookups!$B$3:$C$6,2,FALSE),"")</f>
        <v>2</v>
      </c>
    </row>
    <row r="108" spans="1:8" ht="87" x14ac:dyDescent="0.35">
      <c r="A108" s="27"/>
      <c r="B108" s="8" t="s">
        <v>206</v>
      </c>
      <c r="C108" s="9" t="s">
        <v>321</v>
      </c>
      <c r="D108" s="9" t="s">
        <v>325</v>
      </c>
      <c r="E108" s="10" t="s">
        <v>326</v>
      </c>
      <c r="F108" s="22" t="s">
        <v>327</v>
      </c>
      <c r="G108" s="28" t="s">
        <v>10</v>
      </c>
      <c r="H108" s="13">
        <f>IFERROR(VLOOKUP(G108,[1]Lookups!$B$3:$C$6,2,FALSE),"")</f>
        <v>2</v>
      </c>
    </row>
    <row r="109" spans="1:8" ht="61" customHeight="1" x14ac:dyDescent="0.35">
      <c r="B109" s="8" t="s">
        <v>206</v>
      </c>
      <c r="C109" s="9" t="s">
        <v>321</v>
      </c>
      <c r="D109" s="9" t="s">
        <v>328</v>
      </c>
      <c r="E109" s="10" t="s">
        <v>329</v>
      </c>
      <c r="F109" s="22" t="s">
        <v>330</v>
      </c>
      <c r="G109" s="28" t="s">
        <v>10</v>
      </c>
      <c r="H109" s="13">
        <f>IFERROR(VLOOKUP(G109,[1]Lookups!$B$3:$C$6,2,FALSE),"")</f>
        <v>2</v>
      </c>
    </row>
    <row r="110" spans="1:8" ht="72.75" customHeight="1" x14ac:dyDescent="0.35">
      <c r="B110" s="8" t="s">
        <v>71</v>
      </c>
      <c r="C110" s="9" t="s">
        <v>302</v>
      </c>
      <c r="D110" s="9" t="s">
        <v>331</v>
      </c>
      <c r="E110" s="10" t="s">
        <v>332</v>
      </c>
      <c r="F110" s="22" t="s">
        <v>333</v>
      </c>
      <c r="G110" s="21" t="s">
        <v>10</v>
      </c>
      <c r="H110" s="13">
        <f>IFERROR(VLOOKUP(G110,[1]Lookups!$B$3:$C$6,2,FALSE),"")</f>
        <v>2</v>
      </c>
    </row>
    <row r="111" spans="1:8" ht="188.5" x14ac:dyDescent="0.35">
      <c r="B111" s="8" t="s">
        <v>71</v>
      </c>
      <c r="C111" s="9" t="s">
        <v>302</v>
      </c>
      <c r="D111" s="9" t="s">
        <v>334</v>
      </c>
      <c r="E111" s="10" t="s">
        <v>335</v>
      </c>
      <c r="F111" s="22" t="s">
        <v>336</v>
      </c>
      <c r="G111" s="21" t="s">
        <v>10</v>
      </c>
      <c r="H111" s="13">
        <f>IFERROR(VLOOKUP(G111,[1]Lookups!$B$3:$C$6,2,FALSE),"")</f>
        <v>2</v>
      </c>
    </row>
    <row r="112" spans="1:8" ht="217.5" x14ac:dyDescent="0.35">
      <c r="B112" s="8" t="s">
        <v>71</v>
      </c>
      <c r="C112" s="9" t="s">
        <v>302</v>
      </c>
      <c r="D112" s="9" t="s">
        <v>318</v>
      </c>
      <c r="E112" s="10" t="s">
        <v>337</v>
      </c>
      <c r="F112" s="22" t="s">
        <v>338</v>
      </c>
      <c r="G112" s="21" t="s">
        <v>10</v>
      </c>
      <c r="H112" s="13">
        <f>IFERROR(VLOOKUP(G112,[1]Lookups!$B$3:$C$6,2,FALSE),"")</f>
        <v>2</v>
      </c>
    </row>
    <row r="113" spans="2:8" ht="116" x14ac:dyDescent="0.35">
      <c r="B113" s="8" t="s">
        <v>71</v>
      </c>
      <c r="C113" s="9" t="s">
        <v>321</v>
      </c>
      <c r="D113" s="9" t="s">
        <v>339</v>
      </c>
      <c r="E113" s="10" t="s">
        <v>340</v>
      </c>
      <c r="F113" s="22" t="s">
        <v>341</v>
      </c>
      <c r="G113" s="21" t="s">
        <v>10</v>
      </c>
      <c r="H113" s="13">
        <f>IFERROR(VLOOKUP(G113,[1]Lookups!$B$3:$C$6,2,FALSE),"")</f>
        <v>2</v>
      </c>
    </row>
    <row r="114" spans="2:8" ht="89.5" customHeight="1" x14ac:dyDescent="0.35">
      <c r="B114" s="20" t="s">
        <v>71</v>
      </c>
      <c r="C114" s="9" t="s">
        <v>79</v>
      </c>
      <c r="D114" s="9" t="s">
        <v>85</v>
      </c>
      <c r="E114" s="10" t="s">
        <v>86</v>
      </c>
      <c r="F114" s="22" t="s">
        <v>87</v>
      </c>
      <c r="G114" s="21" t="s">
        <v>88</v>
      </c>
      <c r="H114" s="13">
        <f>IFERROR(VLOOKUP(G114,[1]Lookups!$B$3:$C$6,2,FALSE),"")</f>
        <v>1</v>
      </c>
    </row>
    <row r="115" spans="2:8" ht="116" x14ac:dyDescent="0.35">
      <c r="B115" s="20" t="s">
        <v>71</v>
      </c>
      <c r="C115" s="9" t="s">
        <v>79</v>
      </c>
      <c r="D115" s="9" t="s">
        <v>105</v>
      </c>
      <c r="E115" s="10" t="s">
        <v>106</v>
      </c>
      <c r="F115" s="22" t="s">
        <v>107</v>
      </c>
      <c r="G115" s="21" t="s">
        <v>88</v>
      </c>
      <c r="H115" s="13">
        <f>IFERROR(VLOOKUP(G115,[1]Lookups!$B$3:$C$6,2,FALSE),"")</f>
        <v>1</v>
      </c>
    </row>
    <row r="116" spans="2:8" ht="58" x14ac:dyDescent="0.35">
      <c r="B116" s="8" t="s">
        <v>206</v>
      </c>
      <c r="C116" s="9" t="s">
        <v>223</v>
      </c>
      <c r="D116" s="9" t="s">
        <v>258</v>
      </c>
      <c r="E116" s="10" t="s">
        <v>259</v>
      </c>
      <c r="F116" s="22" t="s">
        <v>260</v>
      </c>
      <c r="G116" s="21" t="s">
        <v>88</v>
      </c>
      <c r="H116" s="13">
        <f>IFERROR(VLOOKUP(G116,[1]Lookups!$B$3:$C$6,2,FALSE),"")</f>
        <v>1</v>
      </c>
    </row>
    <row r="117" spans="2:8" ht="130.5" x14ac:dyDescent="0.35">
      <c r="B117" s="8" t="s">
        <v>6</v>
      </c>
      <c r="C117" s="8" t="s">
        <v>7</v>
      </c>
      <c r="D117" s="9" t="s">
        <v>8</v>
      </c>
      <c r="E117" s="10" t="s">
        <v>14</v>
      </c>
      <c r="F117" s="22" t="s">
        <v>15</v>
      </c>
      <c r="G117" s="21" t="s">
        <v>16</v>
      </c>
      <c r="H117" s="13">
        <f>IFERROR(VLOOKUP(G117,[1]Lookups!$B$3:$C$6,2,FALSE),"")</f>
        <v>0</v>
      </c>
    </row>
    <row r="118" spans="2:8" ht="101.5" x14ac:dyDescent="0.35">
      <c r="B118" s="8" t="s">
        <v>6</v>
      </c>
      <c r="C118" s="8" t="s">
        <v>7</v>
      </c>
      <c r="D118" s="9" t="s">
        <v>8</v>
      </c>
      <c r="E118" s="10" t="s">
        <v>17</v>
      </c>
      <c r="F118" s="22"/>
      <c r="G118" s="21" t="s">
        <v>16</v>
      </c>
      <c r="H118" s="13">
        <f>IFERROR(VLOOKUP(G118,[1]Lookups!$B$3:$C$6,2,FALSE),"")</f>
        <v>0</v>
      </c>
    </row>
    <row r="119" spans="2:8" ht="87" x14ac:dyDescent="0.35">
      <c r="B119" s="8" t="s">
        <v>6</v>
      </c>
      <c r="C119" s="8" t="s">
        <v>7</v>
      </c>
      <c r="D119" s="9" t="s">
        <v>20</v>
      </c>
      <c r="E119" s="10" t="s">
        <v>29</v>
      </c>
      <c r="F119" s="22" t="s">
        <v>30</v>
      </c>
      <c r="G119" s="21" t="s">
        <v>16</v>
      </c>
      <c r="H119" s="13">
        <f>IFERROR(VLOOKUP(G119,[1]Lookups!$B$3:$C$6,2,FALSE),"")</f>
        <v>0</v>
      </c>
    </row>
    <row r="120" spans="2:8" ht="58" x14ac:dyDescent="0.35">
      <c r="B120" s="8" t="s">
        <v>6</v>
      </c>
      <c r="C120" s="8" t="s">
        <v>7</v>
      </c>
      <c r="D120" s="9" t="s">
        <v>20</v>
      </c>
      <c r="E120" s="10" t="s">
        <v>35</v>
      </c>
      <c r="F120" s="22" t="s">
        <v>36</v>
      </c>
      <c r="G120" s="21" t="s">
        <v>16</v>
      </c>
      <c r="H120" s="13">
        <f>IFERROR(VLOOKUP(G120,[1]Lookups!$B$3:$C$6,2,FALSE),"")</f>
        <v>0</v>
      </c>
    </row>
    <row r="121" spans="2:8" ht="43.5" x14ac:dyDescent="0.35">
      <c r="B121" s="8" t="s">
        <v>6</v>
      </c>
      <c r="C121" s="8" t="s">
        <v>7</v>
      </c>
      <c r="D121" s="9" t="s">
        <v>20</v>
      </c>
      <c r="E121" s="10" t="s">
        <v>37</v>
      </c>
      <c r="F121" s="22" t="s">
        <v>38</v>
      </c>
      <c r="G121" s="21" t="s">
        <v>16</v>
      </c>
      <c r="H121" s="13">
        <f>IFERROR(VLOOKUP(G121,[1]Lookups!$B$3:$C$6,2,FALSE),"")</f>
        <v>0</v>
      </c>
    </row>
    <row r="122" spans="2:8" ht="58" x14ac:dyDescent="0.35">
      <c r="B122" s="8" t="s">
        <v>6</v>
      </c>
      <c r="C122" s="8" t="s">
        <v>7</v>
      </c>
      <c r="D122" s="9" t="s">
        <v>20</v>
      </c>
      <c r="E122" s="10" t="s">
        <v>39</v>
      </c>
      <c r="F122" s="22" t="s">
        <v>38</v>
      </c>
      <c r="G122" s="21" t="s">
        <v>16</v>
      </c>
      <c r="H122" s="13">
        <f>IFERROR(VLOOKUP(G122,[1]Lookups!$B$3:$C$6,2,FALSE),"")</f>
        <v>0</v>
      </c>
    </row>
    <row r="123" spans="2:8" ht="58" x14ac:dyDescent="0.35">
      <c r="B123" s="15" t="s">
        <v>6</v>
      </c>
      <c r="C123" s="15" t="s">
        <v>7</v>
      </c>
      <c r="D123" s="16" t="s">
        <v>40</v>
      </c>
      <c r="E123" s="17" t="s">
        <v>41</v>
      </c>
      <c r="F123" s="24"/>
      <c r="G123" s="21" t="s">
        <v>42</v>
      </c>
      <c r="H123" s="13" t="str">
        <f>IFERROR(VLOOKUP(G123,[1]Lookups!$B$3:$C$6,2,FALSE),"")</f>
        <v/>
      </c>
    </row>
    <row r="124" spans="2:8" ht="130.5" x14ac:dyDescent="0.35">
      <c r="B124" s="15" t="s">
        <v>6</v>
      </c>
      <c r="C124" s="15" t="s">
        <v>7</v>
      </c>
      <c r="D124" s="16" t="s">
        <v>40</v>
      </c>
      <c r="E124" s="17" t="s">
        <v>43</v>
      </c>
      <c r="F124" s="24"/>
      <c r="G124" s="21" t="s">
        <v>42</v>
      </c>
      <c r="H124" s="13" t="str">
        <f>IFERROR(VLOOKUP(G124,[1]Lookups!$B$3:$C$6,2,FALSE),"")</f>
        <v/>
      </c>
    </row>
    <row r="125" spans="2:8" ht="43.5" x14ac:dyDescent="0.35">
      <c r="B125" s="15" t="s">
        <v>6</v>
      </c>
      <c r="C125" s="15" t="s">
        <v>7</v>
      </c>
      <c r="D125" s="16" t="s">
        <v>40</v>
      </c>
      <c r="E125" s="17" t="s">
        <v>44</v>
      </c>
      <c r="F125" s="24"/>
      <c r="G125" s="21" t="s">
        <v>42</v>
      </c>
      <c r="H125" s="13" t="str">
        <f>IFERROR(VLOOKUP(G125,[1]Lookups!$B$3:$C$6,2,FALSE),"")</f>
        <v/>
      </c>
    </row>
    <row r="126" spans="2:8" ht="101.5" x14ac:dyDescent="0.35">
      <c r="B126" s="15" t="s">
        <v>6</v>
      </c>
      <c r="C126" s="15" t="s">
        <v>7</v>
      </c>
      <c r="D126" s="16" t="s">
        <v>40</v>
      </c>
      <c r="E126" s="17" t="s">
        <v>45</v>
      </c>
      <c r="F126" s="24"/>
      <c r="G126" s="21" t="s">
        <v>42</v>
      </c>
      <c r="H126" s="13" t="str">
        <f>IFERROR(VLOOKUP(G126,[1]Lookups!$B$3:$C$6,2,FALSE),"")</f>
        <v/>
      </c>
    </row>
    <row r="127" spans="2:8" ht="130.5" x14ac:dyDescent="0.35">
      <c r="B127" s="15" t="s">
        <v>6</v>
      </c>
      <c r="C127" s="15" t="s">
        <v>7</v>
      </c>
      <c r="D127" s="16" t="s">
        <v>40</v>
      </c>
      <c r="E127" s="17" t="s">
        <v>46</v>
      </c>
      <c r="F127" s="24"/>
      <c r="G127" s="21" t="s">
        <v>42</v>
      </c>
      <c r="H127" s="13" t="str">
        <f>IFERROR(VLOOKUP(G127,[1]Lookups!$B$3:$C$6,2,FALSE),"")</f>
        <v/>
      </c>
    </row>
    <row r="128" spans="2:8" ht="101.5" x14ac:dyDescent="0.35">
      <c r="B128" s="15" t="s">
        <v>6</v>
      </c>
      <c r="C128" s="15" t="s">
        <v>7</v>
      </c>
      <c r="D128" s="16" t="s">
        <v>40</v>
      </c>
      <c r="E128" s="17" t="s">
        <v>47</v>
      </c>
      <c r="F128" s="24"/>
      <c r="G128" s="21" t="s">
        <v>42</v>
      </c>
      <c r="H128" s="13" t="str">
        <f>IFERROR(VLOOKUP(G128,[1]Lookups!$B$3:$C$6,2,FALSE),"")</f>
        <v/>
      </c>
    </row>
    <row r="129" spans="2:8" ht="43.5" x14ac:dyDescent="0.35">
      <c r="B129" s="20" t="s">
        <v>71</v>
      </c>
      <c r="C129" s="9" t="s">
        <v>168</v>
      </c>
      <c r="D129" s="9" t="s">
        <v>172</v>
      </c>
      <c r="E129" s="10" t="s">
        <v>173</v>
      </c>
      <c r="F129" s="22" t="s">
        <v>174</v>
      </c>
      <c r="G129" s="21" t="s">
        <v>42</v>
      </c>
      <c r="H129" s="13" t="str">
        <f>IFERROR(VLOOKUP(G129,[1]Lookups!$B$3:$C$6,2,FALSE),"")</f>
        <v/>
      </c>
    </row>
    <row r="130" spans="2:8" ht="72.5" x14ac:dyDescent="0.35">
      <c r="B130" s="23" t="s">
        <v>71</v>
      </c>
      <c r="C130" s="16" t="s">
        <v>201</v>
      </c>
      <c r="D130" s="16" t="s">
        <v>202</v>
      </c>
      <c r="E130" s="17" t="s">
        <v>203</v>
      </c>
      <c r="F130" s="24"/>
      <c r="G130" s="25" t="s">
        <v>42</v>
      </c>
      <c r="H130" s="13" t="str">
        <f>IFERROR(VLOOKUP(G130,[1]Lookups!$B$3:$C$6,2,FALSE),"")</f>
        <v/>
      </c>
    </row>
    <row r="131" spans="2:8" ht="44" thickBot="1" x14ac:dyDescent="0.4">
      <c r="B131" s="35" t="s">
        <v>206</v>
      </c>
      <c r="C131" s="37" t="s">
        <v>223</v>
      </c>
      <c r="D131" s="37" t="s">
        <v>270</v>
      </c>
      <c r="E131" s="38" t="s">
        <v>273</v>
      </c>
      <c r="F131" s="42" t="s">
        <v>274</v>
      </c>
      <c r="G131" s="43" t="s">
        <v>42</v>
      </c>
      <c r="H131" s="44" t="str">
        <f>IFERROR(VLOOKUP(G131,[1]Lookups!$B$3:$C$6,2,FALSE),"")</f>
        <v/>
      </c>
    </row>
    <row r="132" spans="2:8" ht="15" thickTop="1" x14ac:dyDescent="0.35">
      <c r="B132" s="31"/>
      <c r="C132" s="32"/>
      <c r="D132" s="33"/>
      <c r="E132" s="34"/>
    </row>
  </sheetData>
  <sheetProtection formatColumns="0" formatRows="0" sort="0" autoFilter="0"/>
  <autoFilter ref="B3:H131" xr:uid="{CE967954-4B80-49FD-B9A9-71917F3F26C3}">
    <filterColumn colId="5" showButton="0"/>
    <sortState xmlns:xlrd2="http://schemas.microsoft.com/office/spreadsheetml/2017/richdata2" ref="B4:H131">
      <sortCondition ref="G3:G131"/>
    </sortState>
  </autoFilter>
  <mergeCells count="1">
    <mergeCell ref="G3:H3"/>
  </mergeCells>
  <conditionalFormatting sqref="H72">
    <cfRule type="iconSet" priority="1">
      <iconSet iconSet="4TrafficLights" showValue="0">
        <cfvo type="percent" val="0"/>
        <cfvo type="num" val="0.99" gte="0"/>
        <cfvo type="num" val="1.99" gte="0"/>
        <cfvo type="num" val="2.99" gte="0"/>
      </iconSet>
    </cfRule>
  </conditionalFormatting>
  <conditionalFormatting sqref="H73">
    <cfRule type="iconSet" priority="2">
      <iconSet iconSet="4TrafficLights" showValue="0">
        <cfvo type="percent" val="0"/>
        <cfvo type="num" val="0.99" gte="0"/>
        <cfvo type="num" val="1.99" gte="0"/>
        <cfvo type="num" val="2.99" gte="0"/>
      </iconSet>
    </cfRule>
  </conditionalFormatting>
  <conditionalFormatting sqref="H4:H131">
    <cfRule type="iconSet" priority="3">
      <iconSet iconSet="4TrafficLights" showValue="0">
        <cfvo type="percent" val="0"/>
        <cfvo type="num" val="0.99" gte="0"/>
        <cfvo type="num" val="1.99" gte="0"/>
        <cfvo type="num" val="2.99" gte="0"/>
      </iconSet>
    </cfRule>
  </conditionalFormatting>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Commitments Tracker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cjohnson</dc:creator>
  <cp:lastModifiedBy>cjohnson</cp:lastModifiedBy>
  <dcterms:created xsi:type="dcterms:W3CDTF">2021-11-11T19:46:55Z</dcterms:created>
  <dcterms:modified xsi:type="dcterms:W3CDTF">2021-11-11T19:50:16Z</dcterms:modified>
</cp:coreProperties>
</file>